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1.58\przetargi\Krystian\1. Przetargi 2023\70. Preizolowane\"/>
    </mc:Choice>
  </mc:AlternateContent>
  <xr:revisionPtr revIDLastSave="0" documentId="8_{C3657757-7659-48A9-A300-D8B258A5B1DC}" xr6:coauthVersionLast="47" xr6:coauthVersionMax="47" xr10:uidLastSave="{00000000-0000-0000-0000-000000000000}"/>
  <bookViews>
    <workbookView xWindow="3120" yWindow="1620" windowWidth="20505" windowHeight="14580" xr2:uid="{00000000-000D-0000-FFFF-FFFF00000000}"/>
  </bookViews>
  <sheets>
    <sheet name="Arkusz1" sheetId="1" r:id="rId1"/>
  </sheets>
  <definedNames>
    <definedName name="_xlnm.Print_Area" localSheetId="0">Arkusz1!$A$1:$H$48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 s="1"/>
  <c r="H17" i="1" s="1"/>
  <c r="F16" i="1"/>
  <c r="G16" i="1" s="1"/>
  <c r="H16" i="1" s="1"/>
  <c r="F15" i="1"/>
  <c r="G15" i="1" s="1"/>
  <c r="H15" i="1" s="1"/>
  <c r="F14" i="1"/>
  <c r="G14" i="1" s="1"/>
  <c r="H14" i="1" s="1"/>
  <c r="F13" i="1"/>
  <c r="G13" i="1" s="1"/>
  <c r="H13" i="1" s="1"/>
  <c r="F12" i="1"/>
  <c r="G12" i="1" s="1"/>
  <c r="H12" i="1" s="1"/>
  <c r="F11" i="1"/>
  <c r="G11" i="1" s="1"/>
  <c r="H11" i="1" s="1"/>
  <c r="G10" i="1"/>
  <c r="H10" i="1" s="1"/>
  <c r="F10" i="1"/>
  <c r="F9" i="1"/>
  <c r="G9" i="1" s="1"/>
  <c r="H9" i="1" s="1"/>
  <c r="F7" i="1"/>
  <c r="G7" i="1" s="1"/>
  <c r="H7" i="1" s="1"/>
  <c r="F6" i="1"/>
  <c r="G6" i="1" l="1"/>
  <c r="H6" i="1" s="1"/>
  <c r="F18" i="1"/>
  <c r="G18" i="1" s="1"/>
  <c r="H18" i="1" s="1"/>
  <c r="L27" i="1"/>
  <c r="L25" i="1"/>
  <c r="L26" i="1"/>
  <c r="L24" i="1"/>
  <c r="L23" i="1" l="1"/>
</calcChain>
</file>

<file path=xl/sharedStrings.xml><?xml version="1.0" encoding="utf-8"?>
<sst xmlns="http://schemas.openxmlformats.org/spreadsheetml/2006/main" count="51" uniqueCount="42">
  <si>
    <t>Lp</t>
  </si>
  <si>
    <t>Ilość</t>
  </si>
  <si>
    <t>szt.</t>
  </si>
  <si>
    <t>Przy wycenie wykorzystano oferty z przetargów:</t>
  </si>
  <si>
    <t>KZP-1/253/TTZ/49/22/UE</t>
  </si>
  <si>
    <t>KZP-1/253/TTZ/142/22</t>
  </si>
  <si>
    <t>oraz dla poz. Nr 4, 13, 16 z internetu</t>
  </si>
  <si>
    <t>Po przeliczeniu na EURO:</t>
  </si>
  <si>
    <r>
      <t xml:space="preserve">Do przeliczenia na EURO przyjęto średni kurs PLN w stosunku do EURO wynoszący  </t>
    </r>
    <r>
      <rPr>
        <b/>
        <sz val="12"/>
        <color indexed="8"/>
        <rFont val="Times New Roman"/>
        <family val="1"/>
        <charset val="238"/>
      </rPr>
      <t>4,4536</t>
    </r>
    <r>
      <rPr>
        <sz val="12"/>
        <color indexed="8"/>
        <rFont val="Times New Roman"/>
        <family val="1"/>
        <charset val="238"/>
      </rPr>
      <t xml:space="preserve"> PLN</t>
    </r>
  </si>
  <si>
    <t>/wg Obwieszczenia Prezesa Urzędu Zamówień Publicznych z dnia 3 grudnia 2021 r. w sprawie aktualnych progów unijnych, ich równowartości w złotych, równowartości w złotych kwot wyrażonych w euro oraz średniego kursu złotego w stosunku do euro stanowiącego podstawę przeliczania wartości zamówień publicznych lub konkursów/</t>
  </si>
  <si>
    <t>*Pod pojęciem  kompletu złącza rur (mufy) termokurczliwej usieciowanej radiacyjnie rozumie się mufę usieciowaną radiacyjnie wraz z elementami składowymi w tym w szczególności z pianki w ilości niezbędnej do wypełnienia mufy (pianka powinna być konfekcjonowana w ilościach dobranych do wielkości złącza, które będzie izolowane), korkami zgrzewanymi, podtrzymkami. 
Zamawiający wymaga aby każde złącze rur (mufa) zawierało: 
- 2 podtrzymki na każdy przewód instalacji alarmowej,
- 2 korki odpowietrzające dla średnic ≥ 219,1/355 mm,
- 2 korki zgrzewane dla średnic ≥ 219,1/355 mm.</t>
  </si>
  <si>
    <t xml:space="preserve">Wycena sporządzona na podstawie cen na dostawy analogicznych materialów z przetargów przeprowadzonych w 2022 r. (KZP-1/252/TTZ/6/22/UE i KZP-1/252/TTZ/19/22/UE i KZP-1/252/TTZ/13/22) wraz z uwzględnieniem współczynnika inflacji na 2023 r. na poziomie 109,8% oraz dla poz. </t>
  </si>
  <si>
    <t>Wycenę sporzadził:  Michał Ogłuszka</t>
  </si>
  <si>
    <t>Część 1: 183 333,69 PLN : 4,4536 = 41 165,28 EURO</t>
  </si>
  <si>
    <t>Część 2: 169 786,42 PLN : 4,4536 = 38 123,41 EURO</t>
  </si>
  <si>
    <t>Część 3: 202 080,48 PLN : 4,4536 = 45 374,64 EURO</t>
  </si>
  <si>
    <t>Część 4: 181 328,95 PLN : 4,4536 = 40 715,14EURO</t>
  </si>
  <si>
    <t>736 529,55 PLN : 4,4536 = 165 378,47 EURO, w tym:</t>
  </si>
  <si>
    <t xml:space="preserve">Materiał </t>
  </si>
  <si>
    <t>j.m.</t>
  </si>
  <si>
    <t>FORMULARZ CENOWY</t>
  </si>
  <si>
    <t>Cena jedn.
Netto
/PLN/</t>
  </si>
  <si>
    <t>Wartość 
netto
/PLN/</t>
  </si>
  <si>
    <t>Wartość 
brutto
/PLN/</t>
  </si>
  <si>
    <t>Wartość 
VAT
/PLN/</t>
  </si>
  <si>
    <t xml:space="preserve">*Pod pojęciem  kompletu złącza rur (mufy) termokurczliwej usieciowanej radiacyjnie rozumie się mufę usieciowaną radiacyjnie wraz z elementami składowymi w tym w szczególności z pianki w ilości niezbędnej do wypełnienia mufy (pianka powinna być konfekcjonowana w ilościach dobranych do wielkości złącza, które będzie izolowane), korkami zgrzewanymi, podtrzymkami. 
Zamawiający wymaga aby każde złącze rur (mufa) zawierało: 
- 2 podtrzymki na każdy przewód instalacji alarmowej,
- 2 korki odpowietrzające dla średnic ≥ 219,1/355 mm,
- 2 korki zgrzewane dla średnic ≥ 219,1/355 mm.
UWAGA:
Wykaz materiałów w formularzu cenowym może być sporządzony z uwzględnieniem nazw przyjętych w systemie magazynowo – księgowym Wykonawcy, z tym, że wykaz ten musi być zgodny z ww. przedmiotem zamówienia.  
W przypadku wyboru najkorzystniejszej oferty i odpowiednio zawarcia Umowy specyfikacja materiałów na fakturze i przy dostawie oraz opis przedmiotu Umowy (stanowiący załącznik do Umowy) muszą być tożsame z wykazem materiałów zawartym w formularzu cenowym.   </t>
  </si>
  <si>
    <t>kpl.</t>
  </si>
  <si>
    <t>Zawór preizolowany Ø76,1/160mm; L=1,5m</t>
  </si>
  <si>
    <r>
      <rPr>
        <sz val="12"/>
        <rFont val="Arial"/>
        <family val="2"/>
        <charset val="238"/>
      </rPr>
      <t xml:space="preserve">Załącznik nr 2
</t>
    </r>
    <r>
      <rPr>
        <b/>
        <sz val="12"/>
        <rFont val="Arial"/>
        <family val="2"/>
        <charset val="238"/>
      </rPr>
      <t>KZP-1/253/TTZ/123/23</t>
    </r>
  </si>
  <si>
    <t>Razem:</t>
  </si>
  <si>
    <t>Rura preizolowana  Ø 139,7/250mm L= 6,0 mb</t>
  </si>
  <si>
    <t>Rura preizolowana  Ø 114,3/225mm L= 12,0 mb</t>
  </si>
  <si>
    <t>Zawór preizolowany odcinający Ø 114,3/225mm; L=1,5m</t>
  </si>
  <si>
    <t>Mufa połączeniowa termokurczliwa sieciowana radiacyjnie Ø139,7/250mm</t>
  </si>
  <si>
    <t>Mufa połączeniowa termokurczliwa sieciowana radiacyjnie Ø114,3/225mm</t>
  </si>
  <si>
    <t>Końcówka termokurczliwa "end cap" Ø114,3/225mm</t>
  </si>
  <si>
    <t>Mufa końcowa termokurczliwa sieciowana radiacyjnie Ø139,7/250mm</t>
  </si>
  <si>
    <t>Pierścień gumowy 225mm</t>
  </si>
  <si>
    <t>Trójnik preizolowany wznośny prostopadły   Ø 139,7/250//114,3/225/ /139,7/250mm, L=1,5m, A=1,0 m</t>
  </si>
  <si>
    <t>Końcówka termokurczliwa "end cap" Ø76,1/160mm</t>
  </si>
  <si>
    <t>Zadanie 2: Przyłącze cieplne do budynku przy ul. Technologicznej w Rzeszowie- BESTA</t>
  </si>
  <si>
    <t>Zadanie 1: Przyłącze cieplne do budynku przy ul. Technologicznej w Rzeszowie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</si>
</sst>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</numFmts>
  <fonts count="29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9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4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11">
    <xf numFmtId="0" fontId="0" fillId="0" borderId="0"/>
    <xf numFmtId="0" fontId="11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0" xfId="1"/>
    <xf numFmtId="0" fontId="12" fillId="0" borderId="0" xfId="0" applyFont="1"/>
    <xf numFmtId="0" fontId="9" fillId="0" borderId="0" xfId="0" applyFont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4" fontId="13" fillId="0" borderId="0" xfId="0" applyNumberFormat="1" applyFont="1" applyAlignment="1">
      <alignment vertical="center" wrapText="1"/>
    </xf>
    <xf numFmtId="4" fontId="16" fillId="0" borderId="1" xfId="0" applyNumberFormat="1" applyFont="1" applyBorder="1" applyAlignment="1">
      <alignment wrapText="1"/>
    </xf>
    <xf numFmtId="0" fontId="17" fillId="0" borderId="0" xfId="0" applyFont="1" applyAlignment="1">
      <alignment horizontal="left"/>
    </xf>
    <xf numFmtId="43" fontId="17" fillId="0" borderId="0" xfId="10" applyFont="1" applyAlignment="1">
      <alignment horizontal="center" wrapText="1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wrapText="1"/>
    </xf>
    <xf numFmtId="0" fontId="21" fillId="0" borderId="0" xfId="1" applyFont="1" applyAlignment="1">
      <alignment vertical="top"/>
    </xf>
    <xf numFmtId="43" fontId="22" fillId="0" borderId="0" xfId="1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3" xfId="0" applyFont="1" applyBorder="1"/>
    <xf numFmtId="0" fontId="12" fillId="0" borderId="3" xfId="0" applyFont="1" applyBorder="1"/>
    <xf numFmtId="0" fontId="0" fillId="0" borderId="3" xfId="0" applyBorder="1"/>
    <xf numFmtId="0" fontId="4" fillId="0" borderId="3" xfId="0" applyFont="1" applyBorder="1" applyAlignment="1">
      <alignment horizontal="center" vertical="center" wrapText="1"/>
    </xf>
    <xf numFmtId="0" fontId="17" fillId="0" borderId="3" xfId="0" applyFont="1" applyBorder="1"/>
    <xf numFmtId="164" fontId="17" fillId="0" borderId="0" xfId="0" applyNumberFormat="1" applyFont="1"/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/>
    <xf numFmtId="0" fontId="0" fillId="0" borderId="3" xfId="0" applyBorder="1" applyAlignment="1">
      <alignment vertical="center"/>
    </xf>
    <xf numFmtId="0" fontId="25" fillId="0" borderId="3" xfId="0" applyFont="1" applyBorder="1"/>
    <xf numFmtId="0" fontId="25" fillId="0" borderId="0" xfId="0" applyFont="1"/>
    <xf numFmtId="0" fontId="24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/>
    <xf numFmtId="0" fontId="2" fillId="3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/>
    </xf>
    <xf numFmtId="0" fontId="20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21" fillId="0" borderId="0" xfId="1" applyFont="1" applyAlignment="1">
      <alignment horizontal="right" vertical="top" wrapText="1"/>
    </xf>
    <xf numFmtId="0" fontId="28" fillId="3" borderId="1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/>
    </xf>
    <xf numFmtId="0" fontId="19" fillId="2" borderId="0" xfId="0" applyFont="1" applyFill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</cellXfs>
  <cellStyles count="11">
    <cellStyle name="Dziesiętny" xfId="10" builtinId="3"/>
    <cellStyle name="Normalny" xfId="0" builtinId="0"/>
    <cellStyle name="Normalny 2" xfId="2" xr:uid="{00000000-0005-0000-0000-000001000000}"/>
    <cellStyle name="Normalny 2 2" xfId="9" xr:uid="{00000000-0005-0000-0000-000002000000}"/>
    <cellStyle name="Normalny 3" xfId="1" xr:uid="{00000000-0005-0000-0000-000003000000}"/>
    <cellStyle name="Normalny 4" xfId="8" xr:uid="{00000000-0005-0000-0000-000004000000}"/>
    <cellStyle name="Walutowy 2" xfId="3" xr:uid="{00000000-0005-0000-0000-000006000000}"/>
    <cellStyle name="Walutowy 2 2" xfId="5" xr:uid="{00000000-0005-0000-0000-000007000000}"/>
    <cellStyle name="Walutowy 2 3" xfId="7" xr:uid="{00000000-0005-0000-0000-000008000000}"/>
    <cellStyle name="Walutowy 2 4" xfId="6" xr:uid="{00000000-0005-0000-0000-000009000000}"/>
    <cellStyle name="Walutowy 3" xfId="4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7"/>
  <sheetViews>
    <sheetView tabSelected="1" view="pageBreakPreview" zoomScaleNormal="100" zoomScaleSheetLayoutView="100" workbookViewId="0">
      <selection activeCell="A8" sqref="A8:H8"/>
    </sheetView>
  </sheetViews>
  <sheetFormatPr defaultRowHeight="15" x14ac:dyDescent="0.25"/>
  <cols>
    <col min="1" max="1" width="3.85546875" style="1" customWidth="1"/>
    <col min="2" max="2" width="47.140625" customWidth="1"/>
    <col min="3" max="3" width="6.140625" style="1" customWidth="1"/>
    <col min="4" max="4" width="5.5703125" style="1" customWidth="1"/>
    <col min="5" max="5" width="11.28515625" style="1" customWidth="1"/>
    <col min="6" max="6" width="12.140625" style="1" customWidth="1"/>
    <col min="7" max="7" width="12.7109375" style="1" customWidth="1"/>
    <col min="8" max="8" width="15.140625" customWidth="1"/>
    <col min="9" max="9" width="9.140625" style="33"/>
    <col min="11" max="11" width="15.7109375" customWidth="1"/>
    <col min="12" max="12" width="15.28515625" customWidth="1"/>
  </cols>
  <sheetData>
    <row r="1" spans="1:10" ht="33" customHeight="1" x14ac:dyDescent="0.25">
      <c r="C1" s="28"/>
      <c r="D1" s="28"/>
      <c r="E1" s="28"/>
      <c r="F1" s="55" t="s">
        <v>28</v>
      </c>
      <c r="G1" s="55"/>
      <c r="H1" s="55"/>
      <c r="I1" s="29"/>
      <c r="J1" s="29"/>
    </row>
    <row r="2" spans="1:10" s="2" customFormat="1" ht="22.5" customHeight="1" x14ac:dyDescent="0.25">
      <c r="A2" s="53" t="s">
        <v>20</v>
      </c>
      <c r="B2" s="53"/>
      <c r="C2" s="53"/>
      <c r="D2" s="53"/>
      <c r="E2" s="53"/>
      <c r="F2" s="53"/>
      <c r="G2" s="53"/>
      <c r="H2" s="53"/>
    </row>
    <row r="3" spans="1:10" s="4" customFormat="1" ht="57" customHeight="1" x14ac:dyDescent="0.25">
      <c r="A3" s="12" t="s">
        <v>0</v>
      </c>
      <c r="B3" s="12" t="s">
        <v>18</v>
      </c>
      <c r="C3" s="13" t="s">
        <v>19</v>
      </c>
      <c r="D3" s="13" t="s">
        <v>1</v>
      </c>
      <c r="E3" s="13" t="s">
        <v>21</v>
      </c>
      <c r="F3" s="13" t="s">
        <v>22</v>
      </c>
      <c r="G3" s="13" t="s">
        <v>23</v>
      </c>
      <c r="H3" s="13" t="s">
        <v>24</v>
      </c>
      <c r="I3" s="30"/>
    </row>
    <row r="4" spans="1:10" s="5" customFormat="1" ht="14.25" customHeight="1" x14ac:dyDescent="0.2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31"/>
    </row>
    <row r="5" spans="1:10" s="43" customFormat="1" ht="32.25" customHeight="1" x14ac:dyDescent="0.3">
      <c r="A5" s="56" t="s">
        <v>41</v>
      </c>
      <c r="B5" s="56"/>
      <c r="C5" s="56"/>
      <c r="D5" s="56"/>
      <c r="E5" s="56"/>
      <c r="F5" s="56"/>
      <c r="G5" s="56"/>
      <c r="H5" s="56"/>
      <c r="I5" s="42"/>
    </row>
    <row r="6" spans="1:10" s="18" customFormat="1" ht="31.5" x14ac:dyDescent="0.25">
      <c r="A6" s="44">
        <v>1</v>
      </c>
      <c r="B6" s="45" t="s">
        <v>39</v>
      </c>
      <c r="C6" s="46" t="s">
        <v>2</v>
      </c>
      <c r="D6" s="46">
        <v>2</v>
      </c>
      <c r="E6" s="22"/>
      <c r="F6" s="49">
        <f t="shared" ref="F6:F7" si="0">D6*E6</f>
        <v>0</v>
      </c>
      <c r="G6" s="50">
        <f t="shared" ref="G6:G18" si="1">F6*1.23</f>
        <v>0</v>
      </c>
      <c r="H6" s="49">
        <f t="shared" ref="H6:H7" si="2">G6-F6</f>
        <v>0</v>
      </c>
      <c r="I6" s="32"/>
    </row>
    <row r="7" spans="1:10" s="18" customFormat="1" ht="15.75" x14ac:dyDescent="0.25">
      <c r="A7" s="44">
        <v>2</v>
      </c>
      <c r="B7" s="45" t="s">
        <v>27</v>
      </c>
      <c r="C7" s="46" t="s">
        <v>2</v>
      </c>
      <c r="D7" s="46">
        <v>2</v>
      </c>
      <c r="E7" s="22"/>
      <c r="F7" s="49">
        <f t="shared" si="0"/>
        <v>0</v>
      </c>
      <c r="G7" s="50">
        <f t="shared" si="1"/>
        <v>0</v>
      </c>
      <c r="H7" s="49">
        <f t="shared" si="2"/>
        <v>0</v>
      </c>
      <c r="I7" s="32"/>
    </row>
    <row r="8" spans="1:10" s="43" customFormat="1" ht="32.25" customHeight="1" x14ac:dyDescent="0.3">
      <c r="A8" s="56" t="s">
        <v>40</v>
      </c>
      <c r="B8" s="56"/>
      <c r="C8" s="56"/>
      <c r="D8" s="56"/>
      <c r="E8" s="56"/>
      <c r="F8" s="56"/>
      <c r="G8" s="56"/>
      <c r="H8" s="56"/>
      <c r="I8" s="42"/>
    </row>
    <row r="9" spans="1:10" s="5" customFormat="1" ht="15.75" x14ac:dyDescent="0.2">
      <c r="A9" s="44">
        <v>1</v>
      </c>
      <c r="B9" s="45" t="s">
        <v>30</v>
      </c>
      <c r="C9" s="46" t="s">
        <v>2</v>
      </c>
      <c r="D9" s="46">
        <v>1</v>
      </c>
      <c r="E9" s="22"/>
      <c r="F9" s="49">
        <f>D9*E9</f>
        <v>0</v>
      </c>
      <c r="G9" s="50">
        <f>F9*1.23</f>
        <v>0</v>
      </c>
      <c r="H9" s="49">
        <f>G9-F9</f>
        <v>0</v>
      </c>
      <c r="I9" s="31"/>
    </row>
    <row r="10" spans="1:10" s="18" customFormat="1" ht="15.75" x14ac:dyDescent="0.25">
      <c r="A10" s="44">
        <v>2</v>
      </c>
      <c r="B10" s="45" t="s">
        <v>31</v>
      </c>
      <c r="C10" s="46" t="s">
        <v>2</v>
      </c>
      <c r="D10" s="46">
        <v>1</v>
      </c>
      <c r="E10" s="22"/>
      <c r="F10" s="49">
        <f t="shared" ref="F10:F17" si="3">D10*E10</f>
        <v>0</v>
      </c>
      <c r="G10" s="50">
        <f t="shared" ref="G10:G17" si="4">F10*1.23</f>
        <v>0</v>
      </c>
      <c r="H10" s="49">
        <f t="shared" ref="H10:H17" si="5">G10-F10</f>
        <v>0</v>
      </c>
      <c r="I10" s="32"/>
    </row>
    <row r="11" spans="1:10" s="18" customFormat="1" ht="47.25" x14ac:dyDescent="0.25">
      <c r="A11" s="44">
        <v>3</v>
      </c>
      <c r="B11" s="45" t="s">
        <v>38</v>
      </c>
      <c r="C11" s="46" t="s">
        <v>2</v>
      </c>
      <c r="D11" s="46">
        <v>2</v>
      </c>
      <c r="E11" s="22"/>
      <c r="F11" s="49">
        <f t="shared" si="3"/>
        <v>0</v>
      </c>
      <c r="G11" s="50">
        <f t="shared" si="4"/>
        <v>0</v>
      </c>
      <c r="H11" s="49">
        <f t="shared" si="5"/>
        <v>0</v>
      </c>
      <c r="I11" s="32"/>
    </row>
    <row r="12" spans="1:10" s="18" customFormat="1" ht="31.5" x14ac:dyDescent="0.25">
      <c r="A12" s="44">
        <v>4</v>
      </c>
      <c r="B12" s="45" t="s">
        <v>32</v>
      </c>
      <c r="C12" s="46" t="s">
        <v>2</v>
      </c>
      <c r="D12" s="46">
        <v>2</v>
      </c>
      <c r="E12" s="22"/>
      <c r="F12" s="49">
        <f t="shared" si="3"/>
        <v>0</v>
      </c>
      <c r="G12" s="50">
        <f t="shared" si="4"/>
        <v>0</v>
      </c>
      <c r="H12" s="49">
        <f t="shared" si="5"/>
        <v>0</v>
      </c>
      <c r="I12" s="32"/>
    </row>
    <row r="13" spans="1:10" s="18" customFormat="1" ht="31.5" x14ac:dyDescent="0.25">
      <c r="A13" s="44">
        <v>5</v>
      </c>
      <c r="B13" s="45" t="s">
        <v>33</v>
      </c>
      <c r="C13" s="46" t="s">
        <v>26</v>
      </c>
      <c r="D13" s="46">
        <v>6</v>
      </c>
      <c r="E13" s="22"/>
      <c r="F13" s="49">
        <f t="shared" si="3"/>
        <v>0</v>
      </c>
      <c r="G13" s="50">
        <f t="shared" si="4"/>
        <v>0</v>
      </c>
      <c r="H13" s="49">
        <f t="shared" si="5"/>
        <v>0</v>
      </c>
      <c r="I13" s="32"/>
    </row>
    <row r="14" spans="1:10" s="18" customFormat="1" ht="54" customHeight="1" x14ac:dyDescent="0.25">
      <c r="A14" s="44">
        <v>6</v>
      </c>
      <c r="B14" s="45" t="s">
        <v>34</v>
      </c>
      <c r="C14" s="46" t="s">
        <v>26</v>
      </c>
      <c r="D14" s="46">
        <v>4</v>
      </c>
      <c r="E14" s="22"/>
      <c r="F14" s="49">
        <f t="shared" si="3"/>
        <v>0</v>
      </c>
      <c r="G14" s="50">
        <f t="shared" si="4"/>
        <v>0</v>
      </c>
      <c r="H14" s="49">
        <f t="shared" si="5"/>
        <v>0</v>
      </c>
      <c r="I14" s="32"/>
    </row>
    <row r="15" spans="1:10" s="18" customFormat="1" ht="53.25" customHeight="1" x14ac:dyDescent="0.25">
      <c r="A15" s="44">
        <v>7</v>
      </c>
      <c r="B15" s="45" t="s">
        <v>35</v>
      </c>
      <c r="C15" s="46" t="s">
        <v>2</v>
      </c>
      <c r="D15" s="46">
        <v>2</v>
      </c>
      <c r="E15" s="22"/>
      <c r="F15" s="49">
        <f t="shared" si="3"/>
        <v>0</v>
      </c>
      <c r="G15" s="50">
        <f t="shared" si="4"/>
        <v>0</v>
      </c>
      <c r="H15" s="49">
        <f t="shared" si="5"/>
        <v>0</v>
      </c>
      <c r="I15" s="32"/>
    </row>
    <row r="16" spans="1:10" s="18" customFormat="1" ht="31.5" x14ac:dyDescent="0.25">
      <c r="A16" s="44">
        <v>8</v>
      </c>
      <c r="B16" s="45" t="s">
        <v>36</v>
      </c>
      <c r="C16" s="46" t="s">
        <v>26</v>
      </c>
      <c r="D16" s="46">
        <v>2</v>
      </c>
      <c r="E16" s="22"/>
      <c r="F16" s="49">
        <f t="shared" si="3"/>
        <v>0</v>
      </c>
      <c r="G16" s="50">
        <f t="shared" si="4"/>
        <v>0</v>
      </c>
      <c r="H16" s="49">
        <f t="shared" si="5"/>
        <v>0</v>
      </c>
      <c r="I16" s="32"/>
    </row>
    <row r="17" spans="1:12" s="18" customFormat="1" ht="15.75" x14ac:dyDescent="0.25">
      <c r="A17" s="44">
        <v>9</v>
      </c>
      <c r="B17" s="47" t="s">
        <v>37</v>
      </c>
      <c r="C17" s="46" t="s">
        <v>2</v>
      </c>
      <c r="D17" s="46">
        <v>4</v>
      </c>
      <c r="E17" s="22"/>
      <c r="F17" s="49">
        <f t="shared" si="3"/>
        <v>0</v>
      </c>
      <c r="G17" s="50">
        <f t="shared" si="4"/>
        <v>0</v>
      </c>
      <c r="H17" s="49">
        <f t="shared" si="5"/>
        <v>0</v>
      </c>
      <c r="I17" s="32"/>
    </row>
    <row r="18" spans="1:12" s="18" customFormat="1" ht="35.25" customHeight="1" x14ac:dyDescent="0.25">
      <c r="A18" s="54" t="s">
        <v>29</v>
      </c>
      <c r="B18" s="54"/>
      <c r="C18" s="54"/>
      <c r="D18" s="54"/>
      <c r="E18" s="54"/>
      <c r="F18" s="48">
        <f>SUM(F6:F17)</f>
        <v>0</v>
      </c>
      <c r="G18" s="48">
        <f t="shared" si="1"/>
        <v>0</v>
      </c>
      <c r="H18" s="48">
        <f>G18-F18</f>
        <v>0</v>
      </c>
      <c r="I18" s="32"/>
    </row>
    <row r="19" spans="1:12" x14ac:dyDescent="0.25">
      <c r="A19" s="16"/>
      <c r="B19" s="15"/>
      <c r="C19" s="19"/>
      <c r="D19" s="16"/>
      <c r="E19" s="21"/>
      <c r="F19" s="21"/>
      <c r="G19" s="21"/>
      <c r="H19" s="21"/>
    </row>
    <row r="20" spans="1:12" s="8" customFormat="1" ht="75.75" hidden="1" customHeight="1" x14ac:dyDescent="0.25">
      <c r="A20" s="58" t="s">
        <v>10</v>
      </c>
      <c r="B20" s="58"/>
      <c r="C20" s="58"/>
      <c r="D20" s="58"/>
      <c r="E20" s="58"/>
      <c r="F20" s="58"/>
      <c r="G20" s="58"/>
      <c r="H20" s="58"/>
      <c r="I20" s="34"/>
    </row>
    <row r="21" spans="1:12" s="8" customFormat="1" ht="6" hidden="1" customHeight="1" x14ac:dyDescent="0.25">
      <c r="A21" s="20"/>
      <c r="B21" s="20"/>
      <c r="C21" s="20"/>
      <c r="D21" s="20"/>
      <c r="E21" s="20"/>
      <c r="F21" s="20"/>
      <c r="G21" s="20"/>
      <c r="H21" s="20"/>
      <c r="I21" s="34"/>
    </row>
    <row r="22" spans="1:12" s="25" customFormat="1" ht="15.75" hidden="1" x14ac:dyDescent="0.25">
      <c r="A22" s="57" t="s">
        <v>7</v>
      </c>
      <c r="B22" s="57"/>
      <c r="C22" s="57"/>
      <c r="D22" s="57"/>
      <c r="E22" s="57"/>
      <c r="F22" s="57"/>
      <c r="G22" s="57"/>
      <c r="H22" s="24"/>
      <c r="I22" s="35"/>
    </row>
    <row r="23" spans="1:12" s="25" customFormat="1" ht="15.75" hidden="1" x14ac:dyDescent="0.25">
      <c r="A23" s="51" t="s">
        <v>17</v>
      </c>
      <c r="B23" s="51"/>
      <c r="C23" s="51"/>
      <c r="D23" s="51"/>
      <c r="E23" s="51"/>
      <c r="F23" s="51"/>
      <c r="H23" s="24"/>
      <c r="I23" s="35"/>
      <c r="K23" s="25">
        <v>4.4535999999999998</v>
      </c>
      <c r="L23" s="36" t="e">
        <f>#REF!/K23</f>
        <v>#REF!</v>
      </c>
    </row>
    <row r="24" spans="1:12" s="25" customFormat="1" ht="17.25" hidden="1" customHeight="1" x14ac:dyDescent="0.25">
      <c r="A24" s="51" t="s">
        <v>13</v>
      </c>
      <c r="B24" s="51"/>
      <c r="C24" s="51"/>
      <c r="D24" s="51"/>
      <c r="E24" s="51"/>
      <c r="F24" s="51"/>
      <c r="G24" s="51"/>
      <c r="H24" s="51"/>
      <c r="I24" s="35"/>
      <c r="L24" s="36" t="e">
        <f>#REF!/K23</f>
        <v>#REF!</v>
      </c>
    </row>
    <row r="25" spans="1:12" s="25" customFormat="1" ht="17.25" hidden="1" customHeight="1" x14ac:dyDescent="0.25">
      <c r="A25" s="51" t="s">
        <v>14</v>
      </c>
      <c r="B25" s="51"/>
      <c r="C25" s="51"/>
      <c r="D25" s="51"/>
      <c r="E25" s="51"/>
      <c r="F25" s="51"/>
      <c r="G25" s="51"/>
      <c r="H25" s="51"/>
      <c r="I25" s="35"/>
      <c r="L25" s="36" t="e">
        <f>#REF!/K23</f>
        <v>#REF!</v>
      </c>
    </row>
    <row r="26" spans="1:12" s="25" customFormat="1" ht="17.25" hidden="1" customHeight="1" x14ac:dyDescent="0.25">
      <c r="A26" s="51" t="s">
        <v>15</v>
      </c>
      <c r="B26" s="51"/>
      <c r="C26" s="51"/>
      <c r="D26" s="51"/>
      <c r="E26" s="51"/>
      <c r="F26" s="51"/>
      <c r="G26" s="51"/>
      <c r="H26" s="51"/>
      <c r="I26" s="35"/>
      <c r="L26" s="36" t="e">
        <f>#REF!/K23</f>
        <v>#REF!</v>
      </c>
    </row>
    <row r="27" spans="1:12" s="25" customFormat="1" ht="17.25" hidden="1" customHeight="1" x14ac:dyDescent="0.25">
      <c r="A27" s="51" t="s">
        <v>16</v>
      </c>
      <c r="B27" s="51"/>
      <c r="C27" s="51"/>
      <c r="D27" s="51"/>
      <c r="E27" s="51"/>
      <c r="F27" s="51"/>
      <c r="G27" s="51"/>
      <c r="H27" s="51"/>
      <c r="I27" s="35"/>
      <c r="L27" s="36" t="e">
        <f>#REF!/K23</f>
        <v>#REF!</v>
      </c>
    </row>
    <row r="28" spans="1:12" s="25" customFormat="1" ht="10.5" hidden="1" customHeight="1" x14ac:dyDescent="0.25">
      <c r="A28" s="23"/>
      <c r="B28" s="23"/>
      <c r="C28" s="23"/>
      <c r="D28" s="23"/>
      <c r="E28" s="23"/>
      <c r="F28" s="23"/>
      <c r="G28" s="23"/>
      <c r="H28" s="24"/>
      <c r="I28" s="35"/>
    </row>
    <row r="29" spans="1:12" s="25" customFormat="1" ht="15.75" hidden="1" x14ac:dyDescent="0.25">
      <c r="A29" s="57" t="s">
        <v>8</v>
      </c>
      <c r="B29" s="57"/>
      <c r="C29" s="57"/>
      <c r="D29" s="57"/>
      <c r="E29" s="57"/>
      <c r="F29" s="57"/>
      <c r="H29" s="24"/>
      <c r="I29" s="35"/>
    </row>
    <row r="30" spans="1:12" s="25" customFormat="1" ht="44.25" hidden="1" customHeight="1" x14ac:dyDescent="0.25">
      <c r="A30" s="59" t="s">
        <v>9</v>
      </c>
      <c r="B30" s="59"/>
      <c r="C30" s="59"/>
      <c r="D30" s="59"/>
      <c r="E30" s="59"/>
      <c r="F30" s="59"/>
      <c r="G30" s="59"/>
      <c r="H30" s="59"/>
      <c r="I30" s="35"/>
    </row>
    <row r="31" spans="1:12" s="25" customFormat="1" ht="15.75" hidden="1" x14ac:dyDescent="0.25">
      <c r="A31" s="26"/>
      <c r="B31" s="27"/>
      <c r="C31" s="27"/>
      <c r="E31" s="26"/>
      <c r="F31" s="26"/>
      <c r="H31" s="24"/>
      <c r="I31" s="35"/>
    </row>
    <row r="32" spans="1:12" s="25" customFormat="1" ht="34.5" hidden="1" customHeight="1" x14ac:dyDescent="0.25">
      <c r="A32" s="59" t="s">
        <v>11</v>
      </c>
      <c r="B32" s="59"/>
      <c r="C32" s="59"/>
      <c r="D32" s="59"/>
      <c r="E32" s="59"/>
      <c r="F32" s="59"/>
      <c r="G32" s="59"/>
      <c r="H32" s="59"/>
      <c r="I32" s="35"/>
    </row>
    <row r="33" spans="1:9" s="25" customFormat="1" ht="15.75" hidden="1" x14ac:dyDescent="0.25">
      <c r="A33" s="26"/>
      <c r="B33" s="27"/>
      <c r="C33" s="27"/>
      <c r="E33" s="26"/>
      <c r="F33" s="26"/>
      <c r="H33" s="24"/>
      <c r="I33" s="35"/>
    </row>
    <row r="34" spans="1:9" s="25" customFormat="1" ht="15.75" hidden="1" x14ac:dyDescent="0.25">
      <c r="A34" s="57" t="s">
        <v>12</v>
      </c>
      <c r="B34" s="57"/>
      <c r="C34" s="57"/>
      <c r="D34" s="57"/>
      <c r="E34" s="57"/>
      <c r="F34" s="57"/>
      <c r="H34" s="24"/>
      <c r="I34" s="35"/>
    </row>
    <row r="35" spans="1:9" s="9" customFormat="1" hidden="1" x14ac:dyDescent="0.25">
      <c r="H35" s="17"/>
      <c r="I35" s="37"/>
    </row>
    <row r="36" spans="1:9" s="9" customFormat="1" ht="15" hidden="1" customHeight="1" x14ac:dyDescent="0.25">
      <c r="I36" s="37"/>
    </row>
    <row r="37" spans="1:9" s="9" customFormat="1" hidden="1" x14ac:dyDescent="0.25">
      <c r="I37" s="37"/>
    </row>
    <row r="38" spans="1:9" s="8" customFormat="1" hidden="1" x14ac:dyDescent="0.25">
      <c r="A38" s="9"/>
      <c r="B38" s="9"/>
      <c r="C38" s="9"/>
      <c r="D38" s="9"/>
      <c r="E38" s="9"/>
      <c r="F38" s="9"/>
      <c r="G38" s="9"/>
      <c r="H38" s="9"/>
      <c r="I38" s="34"/>
    </row>
    <row r="39" spans="1:9" s="8" customFormat="1" hidden="1" x14ac:dyDescent="0.25">
      <c r="A39" s="9"/>
      <c r="B39" s="9" t="s">
        <v>3</v>
      </c>
      <c r="C39" s="9"/>
      <c r="D39" s="9"/>
      <c r="E39" s="9"/>
      <c r="F39" s="9"/>
      <c r="G39" s="9"/>
      <c r="H39" s="9"/>
      <c r="I39" s="34"/>
    </row>
    <row r="40" spans="1:9" s="10" customFormat="1" hidden="1" x14ac:dyDescent="0.25">
      <c r="A40" s="9"/>
      <c r="B40" s="9" t="s">
        <v>4</v>
      </c>
      <c r="C40" s="9"/>
      <c r="D40" s="9"/>
      <c r="E40" s="9"/>
      <c r="F40" s="9"/>
      <c r="G40" s="9"/>
      <c r="H40" s="9"/>
      <c r="I40" s="38"/>
    </row>
    <row r="41" spans="1:9" s="10" customFormat="1" hidden="1" x14ac:dyDescent="0.25">
      <c r="A41" s="9"/>
      <c r="B41" s="9" t="s">
        <v>5</v>
      </c>
      <c r="C41" s="9"/>
      <c r="D41" s="9"/>
      <c r="E41" s="9"/>
      <c r="F41" s="9"/>
      <c r="G41" s="9"/>
      <c r="H41" s="9"/>
      <c r="I41" s="38"/>
    </row>
    <row r="42" spans="1:9" s="11" customFormat="1" hidden="1" x14ac:dyDescent="0.25">
      <c r="A42" s="9"/>
      <c r="B42" s="9" t="s">
        <v>6</v>
      </c>
      <c r="C42" s="9"/>
      <c r="D42" s="9"/>
      <c r="E42" s="9"/>
      <c r="F42" s="9"/>
      <c r="G42" s="9"/>
      <c r="H42" s="9"/>
      <c r="I42" s="39"/>
    </row>
    <row r="43" spans="1:9" s="11" customFormat="1" ht="90" hidden="1" customHeight="1" x14ac:dyDescent="0.25">
      <c r="A43" s="9"/>
      <c r="B43" s="52"/>
      <c r="C43" s="52"/>
      <c r="D43" s="52"/>
      <c r="E43" s="52"/>
      <c r="F43" s="52"/>
      <c r="G43" s="52"/>
      <c r="H43" s="52"/>
      <c r="I43" s="39"/>
    </row>
    <row r="44" spans="1:9" s="11" customFormat="1" ht="15.75" customHeight="1" x14ac:dyDescent="0.25">
      <c r="A44" s="52" t="s">
        <v>25</v>
      </c>
      <c r="B44" s="52"/>
      <c r="C44" s="52"/>
      <c r="D44" s="52"/>
      <c r="E44" s="52"/>
      <c r="F44" s="52"/>
      <c r="G44" s="52"/>
      <c r="H44" s="52"/>
      <c r="I44" s="39"/>
    </row>
    <row r="45" spans="1:9" s="3" customFormat="1" ht="15.75" customHeight="1" x14ac:dyDescent="0.2">
      <c r="A45" s="52"/>
      <c r="B45" s="52"/>
      <c r="C45" s="52"/>
      <c r="D45" s="52"/>
      <c r="E45" s="52"/>
      <c r="F45" s="52"/>
      <c r="G45" s="52"/>
      <c r="H45" s="52"/>
      <c r="I45" s="40"/>
    </row>
    <row r="46" spans="1:9" s="3" customFormat="1" ht="16.5" customHeight="1" x14ac:dyDescent="0.2">
      <c r="A46" s="52"/>
      <c r="B46" s="52"/>
      <c r="C46" s="52"/>
      <c r="D46" s="52"/>
      <c r="E46" s="52"/>
      <c r="F46" s="52"/>
      <c r="G46" s="52"/>
      <c r="H46" s="52"/>
      <c r="I46" s="40"/>
    </row>
    <row r="47" spans="1:9" s="3" customFormat="1" ht="21" customHeight="1" x14ac:dyDescent="0.2">
      <c r="A47" s="52"/>
      <c r="B47" s="52"/>
      <c r="C47" s="52"/>
      <c r="D47" s="52"/>
      <c r="E47" s="52"/>
      <c r="F47" s="52"/>
      <c r="G47" s="52"/>
      <c r="H47" s="52"/>
      <c r="I47" s="40"/>
    </row>
    <row r="48" spans="1:9" s="3" customFormat="1" ht="137.25" customHeight="1" x14ac:dyDescent="0.2">
      <c r="A48" s="52"/>
      <c r="B48" s="52"/>
      <c r="C48" s="52"/>
      <c r="D48" s="52"/>
      <c r="E48" s="52"/>
      <c r="F48" s="52"/>
      <c r="G48" s="52"/>
      <c r="H48" s="52"/>
      <c r="I48" s="40"/>
    </row>
    <row r="49" spans="1:9" s="3" customFormat="1" ht="20.25" customHeight="1" x14ac:dyDescent="0.2">
      <c r="A49" s="9"/>
      <c r="B49" s="9"/>
      <c r="C49" s="9"/>
      <c r="D49" s="9"/>
      <c r="E49" s="9"/>
      <c r="F49" s="9"/>
      <c r="G49" s="9"/>
      <c r="H49" s="9"/>
      <c r="I49" s="40"/>
    </row>
    <row r="50" spans="1:9" s="3" customFormat="1" x14ac:dyDescent="0.2">
      <c r="A50" s="9"/>
      <c r="B50" s="9"/>
      <c r="C50" s="9"/>
      <c r="D50" s="9"/>
      <c r="E50" s="9"/>
      <c r="F50" s="9"/>
      <c r="G50" s="9"/>
      <c r="H50" s="9"/>
      <c r="I50" s="40"/>
    </row>
    <row r="51" spans="1:9" s="5" customFormat="1" ht="15" customHeight="1" x14ac:dyDescent="0.2">
      <c r="A51" s="9"/>
      <c r="B51" s="9"/>
      <c r="C51" s="9"/>
      <c r="D51" s="9"/>
      <c r="E51" s="9"/>
      <c r="F51" s="9"/>
      <c r="G51" s="9"/>
      <c r="H51" s="9"/>
      <c r="I51" s="31"/>
    </row>
    <row r="52" spans="1:9" s="3" customFormat="1" ht="12.75" x14ac:dyDescent="0.2">
      <c r="B52" s="6"/>
      <c r="I52" s="40"/>
    </row>
    <row r="53" spans="1:9" s="7" customFormat="1" x14ac:dyDescent="0.25">
      <c r="I53" s="41"/>
    </row>
    <row r="54" spans="1:9" s="7" customFormat="1" x14ac:dyDescent="0.25">
      <c r="I54" s="41"/>
    </row>
    <row r="55" spans="1:9" s="7" customFormat="1" x14ac:dyDescent="0.25">
      <c r="I55" s="41"/>
    </row>
    <row r="56" spans="1:9" s="7" customFormat="1" x14ac:dyDescent="0.25">
      <c r="I56" s="41"/>
    </row>
    <row r="57" spans="1:9" s="7" customFormat="1" x14ac:dyDescent="0.25">
      <c r="I57" s="41"/>
    </row>
    <row r="58" spans="1:9" s="7" customFormat="1" ht="18.75" customHeight="1" x14ac:dyDescent="0.25">
      <c r="I58" s="41"/>
    </row>
    <row r="59" spans="1:9" s="7" customFormat="1" ht="18.75" customHeight="1" x14ac:dyDescent="0.25">
      <c r="I59" s="41"/>
    </row>
    <row r="60" spans="1:9" s="7" customFormat="1" ht="15.75" customHeight="1" x14ac:dyDescent="0.25">
      <c r="I60" s="41"/>
    </row>
    <row r="61" spans="1:9" s="7" customFormat="1" x14ac:dyDescent="0.25">
      <c r="I61" s="41"/>
    </row>
    <row r="62" spans="1:9" s="7" customFormat="1" ht="21" customHeight="1" x14ac:dyDescent="0.25">
      <c r="I62" s="41"/>
    </row>
    <row r="63" spans="1:9" s="7" customFormat="1" ht="21" customHeight="1" x14ac:dyDescent="0.25">
      <c r="I63" s="41"/>
    </row>
    <row r="64" spans="1:9" s="7" customFormat="1" x14ac:dyDescent="0.25">
      <c r="I64" s="41"/>
    </row>
    <row r="65" spans="9:9" s="7" customFormat="1" x14ac:dyDescent="0.25">
      <c r="I65" s="41"/>
    </row>
    <row r="66" spans="9:9" s="7" customFormat="1" x14ac:dyDescent="0.25">
      <c r="I66" s="41"/>
    </row>
    <row r="67" spans="9:9" s="7" customFormat="1" ht="20.25" customHeight="1" x14ac:dyDescent="0.25">
      <c r="I67" s="41"/>
    </row>
  </sheetData>
  <mergeCells count="18">
    <mergeCell ref="F1:H1"/>
    <mergeCell ref="A8:H8"/>
    <mergeCell ref="A5:H5"/>
    <mergeCell ref="A22:G22"/>
    <mergeCell ref="A23:F23"/>
    <mergeCell ref="A20:H20"/>
    <mergeCell ref="A27:H27"/>
    <mergeCell ref="B43:H43"/>
    <mergeCell ref="A2:H2"/>
    <mergeCell ref="A18:E18"/>
    <mergeCell ref="A44:H48"/>
    <mergeCell ref="A29:F29"/>
    <mergeCell ref="A34:F34"/>
    <mergeCell ref="A30:H30"/>
    <mergeCell ref="A32:H32"/>
    <mergeCell ref="A24:H24"/>
    <mergeCell ref="A25:H25"/>
    <mergeCell ref="A26:H26"/>
  </mergeCells>
  <pageMargins left="0.51181102362204722" right="0.51181102362204722" top="0.74803149606299213" bottom="0.74803149606299213" header="0.31496062992125984" footer="0.31496062992125984"/>
  <pageSetup paperSize="9" scale="80" fitToHeight="0" orientation="portrait" r:id="rId1"/>
  <headerFooter>
    <oddHeader>Strona &amp;P</oddHeader>
  </headerFooter>
  <rowBreaks count="1" manualBreakCount="1">
    <brk id="4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krystian</dc:creator>
  <cp:lastModifiedBy>Niemiec Krystian</cp:lastModifiedBy>
  <cp:lastPrinted>2023-08-28T12:45:55Z</cp:lastPrinted>
  <dcterms:created xsi:type="dcterms:W3CDTF">2021-03-15T07:18:20Z</dcterms:created>
  <dcterms:modified xsi:type="dcterms:W3CDTF">2023-08-31T07:31:34Z</dcterms:modified>
</cp:coreProperties>
</file>