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\\192.168.111.58\przetargi\Krystian\1. Przetargi 2023\73. Stalowe - 3\"/>
    </mc:Choice>
  </mc:AlternateContent>
  <xr:revisionPtr revIDLastSave="0" documentId="13_ncr:1_{9C34AEF3-5214-4E45-AAC5-23481EBBE12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Arkusz1!$A$1:$I$93</definedName>
    <definedName name="OLE_LINK1" localSheetId="0">#N/A</definedName>
  </definedNames>
  <calcPr calcId="181029"/>
</workbook>
</file>

<file path=xl/calcChain.xml><?xml version="1.0" encoding="utf-8"?>
<calcChain xmlns="http://schemas.openxmlformats.org/spreadsheetml/2006/main">
  <c r="H58" i="1" l="1"/>
  <c r="I58" i="1" s="1"/>
  <c r="H39" i="1"/>
  <c r="I39" i="1" s="1"/>
  <c r="F29" i="1"/>
  <c r="H29" i="1" s="1"/>
  <c r="I29" i="1" s="1"/>
  <c r="F46" i="1"/>
  <c r="H46" i="1" s="1"/>
  <c r="I46" i="1" s="1"/>
  <c r="H25" i="1"/>
  <c r="F26" i="1"/>
  <c r="F27" i="1"/>
  <c r="H27" i="1" s="1"/>
  <c r="I27" i="1" s="1"/>
  <c r="H62" i="1"/>
  <c r="I62" i="1" s="1"/>
  <c r="F63" i="1"/>
  <c r="H63" i="1" s="1"/>
  <c r="I63" i="1" s="1"/>
  <c r="F65" i="1"/>
  <c r="H66" i="1"/>
  <c r="I66" i="1" s="1"/>
  <c r="H67" i="1"/>
  <c r="I67" i="1" s="1"/>
  <c r="H69" i="1"/>
  <c r="I69" i="1" s="1"/>
  <c r="H68" i="1"/>
  <c r="I68" i="1" s="1"/>
  <c r="H22" i="1"/>
  <c r="I22" i="1" s="1"/>
  <c r="H40" i="1"/>
  <c r="I40" i="1" s="1"/>
  <c r="H38" i="1"/>
  <c r="I38" i="1" s="1"/>
  <c r="H37" i="1"/>
  <c r="I37" i="1" s="1"/>
  <c r="H36" i="1"/>
  <c r="I36" i="1" s="1"/>
  <c r="H65" i="1"/>
  <c r="I65" i="1" s="1"/>
  <c r="H64" i="1"/>
  <c r="I64" i="1" s="1"/>
  <c r="H42" i="1"/>
  <c r="I42" i="1" s="1"/>
  <c r="H41" i="1"/>
  <c r="I41" i="1" s="1"/>
  <c r="H35" i="1"/>
  <c r="I35" i="1" s="1"/>
  <c r="H34" i="1"/>
  <c r="I34" i="1" s="1"/>
  <c r="H33" i="1"/>
  <c r="I33" i="1" s="1"/>
  <c r="H32" i="1"/>
  <c r="I32" i="1" s="1"/>
  <c r="H31" i="1"/>
  <c r="I31" i="1" s="1"/>
  <c r="H30" i="1"/>
  <c r="I30" i="1" s="1"/>
  <c r="H28" i="1"/>
  <c r="I28" i="1" s="1"/>
  <c r="H26" i="1"/>
  <c r="I26" i="1" s="1"/>
  <c r="H24" i="1"/>
  <c r="I24" i="1" s="1"/>
  <c r="H23" i="1"/>
  <c r="I23" i="1" s="1"/>
  <c r="H21" i="1"/>
  <c r="I21" i="1" s="1"/>
  <c r="H51" i="1"/>
  <c r="I51" i="1" s="1"/>
  <c r="H50" i="1"/>
  <c r="I50" i="1" s="1"/>
  <c r="H49" i="1"/>
  <c r="I49" i="1" s="1"/>
  <c r="H48" i="1"/>
  <c r="I48" i="1" s="1"/>
  <c r="H47" i="1"/>
  <c r="I47" i="1" s="1"/>
  <c r="H45" i="1"/>
  <c r="I45" i="1" s="1"/>
  <c r="H44" i="1"/>
  <c r="I44" i="1" s="1"/>
  <c r="H43" i="1"/>
  <c r="I43" i="1" s="1"/>
  <c r="H61" i="1"/>
  <c r="I61" i="1" s="1"/>
  <c r="H60" i="1"/>
  <c r="I60" i="1" s="1"/>
  <c r="H59" i="1"/>
  <c r="I59" i="1" s="1"/>
  <c r="H57" i="1"/>
  <c r="I57" i="1" s="1"/>
  <c r="H56" i="1"/>
  <c r="I56" i="1" s="1"/>
  <c r="H55" i="1"/>
  <c r="I55" i="1" s="1"/>
  <c r="H54" i="1"/>
  <c r="I54" i="1" s="1"/>
  <c r="H53" i="1"/>
  <c r="I53" i="1" s="1"/>
  <c r="H52" i="1"/>
  <c r="I52" i="1" s="1"/>
  <c r="I25" i="1" l="1"/>
  <c r="H70" i="1"/>
  <c r="I70" i="1"/>
</calcChain>
</file>

<file path=xl/sharedStrings.xml><?xml version="1.0" encoding="utf-8"?>
<sst xmlns="http://schemas.openxmlformats.org/spreadsheetml/2006/main" count="199" uniqueCount="102">
  <si>
    <t xml:space="preserve">                      .................................................................................   </t>
  </si>
  <si>
    <t>NIP: ...................................................</t>
  </si>
  <si>
    <t>Lp</t>
  </si>
  <si>
    <t>...................................................................</t>
  </si>
  <si>
    <t>…………...………………………………</t>
  </si>
  <si>
    <t>5.   Oświadczam(y), że uważam(y) się związani ofertą przez okres 60 dni. Bieg terminu rozpoczyna się wraz z upływem terminu składania ofert.</t>
  </si>
  <si>
    <t>......................................................</t>
  </si>
  <si>
    <t>…………………………………..</t>
  </si>
  <si>
    <t>REGON: ............................................</t>
  </si>
  <si>
    <t xml:space="preserve">                   Nazwa i adres Wykonawcy</t>
  </si>
  <si>
    <t>1. Przedmiot zamówienia określony poniżej w tabeli, dostarczymy za cenę:</t>
  </si>
  <si>
    <t>W tym obowiazujący ……..% podatek VAT na kwotę………….…...……………..…………. zł</t>
  </si>
  <si>
    <t xml:space="preserve">             Do: ……………………………………………</t>
  </si>
  <si>
    <t xml:space="preserve"> Ogółem [w PLN]</t>
  </si>
  <si>
    <t xml:space="preserve">                   ……………………………………………</t>
  </si>
  <si>
    <t>Integralną część oferty stanowią:</t>
  </si>
  <si>
    <t xml:space="preserve">             Miejscowość                                                                                                                                                                                podpis(y)  Wykonawcy </t>
  </si>
  <si>
    <t xml:space="preserve">                   ……….……………………………………</t>
  </si>
  <si>
    <t>Uwaga: Wszystkie wartości  muszą być podane do dwóch miejsc po przecinku.</t>
  </si>
  <si>
    <t>Zamawiane materiały</t>
  </si>
  <si>
    <t>Jednostka miary</t>
  </si>
  <si>
    <t>Zaoferowane materiały</t>
  </si>
  <si>
    <t>Ilość</t>
  </si>
  <si>
    <t xml:space="preserve">                              Nazwa i adres Zamawiającego</t>
  </si>
  <si>
    <t>7.   Oświadczam(y), że oferowane wartości jednostkowe zawierają wszystkie koszty związane z realizacją przedmiotu zamówienia i są niezmienne przez okres obowiązywania umowy.</t>
  </si>
  <si>
    <t>Wartość
jednostkowa netto [PLN]</t>
  </si>
  <si>
    <t>6.   Oświadczam(y), że oferowane materiały spełniają wszystkie wymagania określone w SWZ wraz z Załącznikami.</t>
  </si>
  <si>
    <t>4.   Oświadczam(y), że akceptuję(emy) warunki płatności określone w Rozdziale XV SWZ.</t>
  </si>
  <si>
    <t>8.   Oświadczam(y), że posiadam(y) deklarację zgodności lub kopię deklaracji właściwości użytkowych zgodnie z obowiązującymi przepisami.</t>
  </si>
  <si>
    <t>mb</t>
  </si>
  <si>
    <t>DN 25 [rura 33,7] PN 16 lub 25 lub 40</t>
  </si>
  <si>
    <t>DN 32 [rura 42,4] PN 16 lub 25 lub 40</t>
  </si>
  <si>
    <t xml:space="preserve">DN 40 [rura 48,3] PN 16 lub 25 lub 40 </t>
  </si>
  <si>
    <t xml:space="preserve">DN 50 [rura 60,3] PN 16 pub 25 lub 40 </t>
  </si>
  <si>
    <t>DN 80 [rura 88,9] PN 16</t>
  </si>
  <si>
    <t xml:space="preserve">Trójnik stalowy do spawania </t>
  </si>
  <si>
    <t>Kołnierz płaski do przyspawania</t>
  </si>
  <si>
    <t>Zwężka stalowa symetryczna</t>
  </si>
  <si>
    <t xml:space="preserve">szt. </t>
  </si>
  <si>
    <t>Załącznik nr 1</t>
  </si>
  <si>
    <t xml:space="preserve">Formularz "Oferta" </t>
  </si>
  <si>
    <t xml:space="preserve"> ......................................., dnia..........................                                                                                                                             ....................................................</t>
  </si>
  <si>
    <t>NR KRS*: .........................................
CEDiG*: ............................................
* - wypełnić jeśli dotyczy</t>
  </si>
  <si>
    <t>DN 50, 60,3 x 2,9</t>
  </si>
  <si>
    <t>DN 40, 48,3 x 2,6</t>
  </si>
  <si>
    <t>DN 35, 42,4 x 2,6</t>
  </si>
  <si>
    <t>DN 25, 33,7 x 2,6</t>
  </si>
  <si>
    <t>DN 20, 26,9 x 2,6</t>
  </si>
  <si>
    <t>DN 15, 21,3 x 2,6</t>
  </si>
  <si>
    <t>DN 65, 76,1 x 2,9</t>
  </si>
  <si>
    <t>DN 32, 42,4 x 2,6</t>
  </si>
  <si>
    <t>DN 32/20, 42,4 x 2,6 / 26,9 x 2,3</t>
  </si>
  <si>
    <t>DN 25/20, 33,7 x 2,6 / 26,9 x 2,3</t>
  </si>
  <si>
    <t>17,2 x 2,6</t>
  </si>
  <si>
    <t xml:space="preserve">DN 65 - 76,1 x 2,9 </t>
  </si>
  <si>
    <t>DN 80 - 88,9 x 3,2</t>
  </si>
  <si>
    <t>DN 20/15 - 26,9 x 2,3 / 21,3 x 2,0</t>
  </si>
  <si>
    <t>DN 25/15 - 33,7 x 2,6 / 21,3 x 2,0</t>
  </si>
  <si>
    <t>DN 32/15 - 42,4 x 2,6 / 21,3 x 2,0</t>
  </si>
  <si>
    <t>Łuk hamburski typ A, R=1,5d</t>
  </si>
  <si>
    <t>DN 32/25 - 42,4 x 2,6 / 33,7 x 2,6</t>
  </si>
  <si>
    <t>DN 40/20 - 48,3 x 2,6 / 26,9 x 2,3</t>
  </si>
  <si>
    <t>DN 40/25 - 48,3 x 2,6 / 33,7 x 2,6</t>
  </si>
  <si>
    <t>DN 40/32 - 48,3 x 2,6 / 42,4 x 2,6</t>
  </si>
  <si>
    <t>DN 50/15 - 60,3 x 2,9 / 21,3 x 2,0</t>
  </si>
  <si>
    <t>DN 50/20 - 60,3 x 2,9 / 26,9 x 2,3</t>
  </si>
  <si>
    <t>DN 50/25 - 60,3 x 2,9 / 33,7 x 2,6</t>
  </si>
  <si>
    <t>DN 50/32 - 60,3 x 2,9 / 42,4 x 2,6</t>
  </si>
  <si>
    <t>DN 50/40 - 60,3 x 2,9 / 48,3 x 2,6</t>
  </si>
  <si>
    <t>DN 65/25 - 76,1 x 2,9 / 33,7 x 2,6</t>
  </si>
  <si>
    <t>DN 65/32 - 76,1 x 2,9 / 42,4 x 2,6</t>
  </si>
  <si>
    <t>DN 65/40 - 76,1 x 2,9 / 48,3 x 2,6</t>
  </si>
  <si>
    <t>DN 65/50 - 76,1 x 2,9 / 60,3 x 2,9</t>
  </si>
  <si>
    <t xml:space="preserve">21,3 x 3,2 </t>
  </si>
  <si>
    <t>DN 100 - 114,3 x 3,6</t>
  </si>
  <si>
    <t xml:space="preserve">DN 200 - 219,1 x 6,3 </t>
  </si>
  <si>
    <t>DN 50 - 60,3 x 2,9</t>
  </si>
  <si>
    <t>DN 65 [rura 76,1] PN 16 lub PN 25</t>
  </si>
  <si>
    <t xml:space="preserve">114,3 x 4,0 </t>
  </si>
  <si>
    <t>Rura czarna stalowa bez szwu</t>
  </si>
  <si>
    <t xml:space="preserve">10. Oświadczam(y), że wypełniłem/łam obowiązki informacyjne przewidziane w art. 13 lub art. 14 rozporządzenie Parlamentu Europejskiego i Rady (UE) 2016/679 z dnia 27 kwietnia 2016 r. w sprawie ochrony osób fizycznych w związku z przetwarzaniem danych osobowych i w sprawie swobodnego przepływu takich danych oraz uchylenia dyrektywy 95/46/WE (RODO) wobec osób fizycznych, od których dane osobowe bezpośrednio lub pośrednio pozyskałem w celu ubiegania się o udzielenie zamówienia publicznego w niniejszym postępowaniu. </t>
  </si>
  <si>
    <t>DN 80/65 - 88,9 x 3,2 / 76,1 x 2,9</t>
  </si>
  <si>
    <t xml:space="preserve">26,9 x 3,2 </t>
  </si>
  <si>
    <t xml:space="preserve">33,7 x 3,2 </t>
  </si>
  <si>
    <t>42,4 x 3,2</t>
  </si>
  <si>
    <t>48,3 x 3,2</t>
  </si>
  <si>
    <t xml:space="preserve">60,3 x 3,2 </t>
  </si>
  <si>
    <t xml:space="preserve">76,1 x 3,2 </t>
  </si>
  <si>
    <t>88,1 x 3,2</t>
  </si>
  <si>
    <r>
      <t xml:space="preserve">Cena 
</t>
    </r>
    <r>
      <rPr>
        <sz val="12"/>
        <color indexed="8"/>
        <rFont val="Times New Roman"/>
        <family val="1"/>
        <charset val="238"/>
      </rPr>
      <t xml:space="preserve"> (wartość netto + podatek VAT)   </t>
    </r>
    <r>
      <rPr>
        <b/>
        <sz val="12"/>
        <color indexed="8"/>
        <rFont val="Times New Roman"/>
        <family val="1"/>
        <charset val="238"/>
      </rPr>
      <t xml:space="preserve">                                     [PLN]</t>
    </r>
  </si>
  <si>
    <r>
      <t xml:space="preserve">Odpowiadając na ogłoszenie o udzielenie zamówienia na </t>
    </r>
    <r>
      <rPr>
        <b/>
        <sz val="12"/>
        <rFont val="Times New Roman"/>
        <family val="1"/>
        <charset val="238"/>
      </rPr>
      <t xml:space="preserve"> „Sukcesywną dostawę materiałów stalowych ”,</t>
    </r>
    <r>
      <rPr>
        <sz val="12"/>
        <rFont val="Times New Roman"/>
        <family val="1"/>
        <charset val="238"/>
      </rPr>
      <t xml:space="preserve"> znak sprawy: KZP-1/253/TTZ/128/23, oferujemy realizację zamówienia zgodnie z warunkami SWZ na następujących zasadach:</t>
    </r>
  </si>
  <si>
    <r>
      <t xml:space="preserve">3.   Na oferowane materiały udzielam(y) gwarancji jakości na okres </t>
    </r>
    <r>
      <rPr>
        <b/>
        <sz val="12"/>
        <color indexed="8"/>
        <rFont val="Times New Roman"/>
        <family val="1"/>
        <charset val="238"/>
      </rPr>
      <t>24 miesięcy</t>
    </r>
    <r>
      <rPr>
        <sz val="12"/>
        <color indexed="8"/>
        <rFont val="Times New Roman"/>
        <family val="1"/>
        <charset val="238"/>
      </rPr>
      <t>, licząc od daty ich protokolarnego odbioru.</t>
    </r>
  </si>
  <si>
    <r>
      <t xml:space="preserve">11. Oświadczam, że jestem  / nie jestem </t>
    </r>
    <r>
      <rPr>
        <b/>
        <sz val="12"/>
        <color indexed="8"/>
        <rFont val="Times New Roman"/>
        <family val="1"/>
        <charset val="238"/>
      </rPr>
      <t xml:space="preserve">(* niepotrzebne skreślić) </t>
    </r>
    <r>
      <rPr>
        <sz val="12"/>
        <color indexed="8"/>
        <rFont val="Times New Roman"/>
        <family val="1"/>
        <charset val="238"/>
      </rPr>
      <t xml:space="preserve">zarejestrowany jako czynny podatnik VAT. </t>
    </r>
  </si>
  <si>
    <t>Nazwa ………………………..…….............
Typ …………………………………..…...…
Dane charakterystyczne …………………………………………….….
Producent ……………………………….….</t>
  </si>
  <si>
    <r>
      <t xml:space="preserve">Wartość netto </t>
    </r>
    <r>
      <rPr>
        <sz val="12"/>
        <color indexed="8"/>
        <rFont val="Times New Roman"/>
        <family val="1"/>
        <charset val="238"/>
      </rPr>
      <t xml:space="preserve">(kolumna 5x6) </t>
    </r>
    <r>
      <rPr>
        <b/>
        <sz val="12"/>
        <color indexed="8"/>
        <rFont val="Times New Roman"/>
        <family val="1"/>
        <charset val="238"/>
      </rPr>
      <t xml:space="preserve">                                   [PLN]</t>
    </r>
  </si>
  <si>
    <t>DN 40 - 48,3 x 2,9</t>
  </si>
  <si>
    <t>12. Oświadczam, że nie zachodzą w stosunku do mnie przesłanki wykluczenia z postępowania na podstawie art. 7 ust. 1 ustawy z dnia 13 kwietnia 2022 r. o szczególnych rozwiązaniach w zakresie przeciwdziałania wspieraniu agresji na Ukrainę oraz służących ochronie bezpieczeństwa narodowego (Dz. U. 2023 poz. 1497 z późn. zm.).</t>
  </si>
  <si>
    <t>Wykonawca winnien wypełnić kolumny nr 3, 6, 7 i 8.</t>
  </si>
  <si>
    <t>Znak sprawy: KZP-1/253/TTZ/128/23</t>
  </si>
  <si>
    <t>Osoba(y) uprawniona(e) do kontaktu:
Imię i nazwisko: …………………………..………..
Tel. …………….………..
Email: …...……………….</t>
  </si>
  <si>
    <r>
      <rPr>
        <sz val="12"/>
        <rFont val="Times New Roman"/>
        <family val="1"/>
        <charset val="238"/>
      </rPr>
      <t xml:space="preserve">2.  </t>
    </r>
    <r>
      <rPr>
        <b/>
        <sz val="12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Oświadczam(y), że przedmiot zamówienia dostarczymy do magazynu Zamawiającego</t>
    </r>
    <r>
      <rPr>
        <b/>
        <sz val="12"/>
        <rFont val="Times New Roman"/>
        <family val="1"/>
        <charset val="238"/>
      </rPr>
      <t xml:space="preserve"> sukcesywnie przez okres 8 miesięcy od daty zawarcia umowy lub do wyczerpania kwoty brutto wynikającej z umowy.
Dostarczenie przedmiotu zamówienia odbywać się będzie sukcesywnie na pisemne zgłoszenie drogą elektroniczną na kwotę min.  500,00 zł.
Każda poszczególna dostawa musi być zrealizowana do 2 tygodni  od daty zgłoszenia, o którym mowa powyżej.</t>
    </r>
  </si>
  <si>
    <t>9. Oświadczam(y), że akceptuję(emy) bez zastrzeżeń Istotne postanowienia, które zostaną wprowadzone do umowy – wg Rozdziału XV SWZ i zobowiązuję(emy) się w przypadku wybrania mojej (naszej) oferty do zawarcia umowy na określonych wyżej warunkach oraz zawartych w SWZ wraz z Załącznikami, w miejscu i terminie wyznaczonym przez Zamawiającego.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</si>
</sst>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z_ł_-;\-* #,##0.00\ _z_ł_-;_-* &quot;-&quot;??\ _z_ł_-;_-@_-"/>
  </numFmts>
  <fonts count="18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b/>
      <i/>
      <sz val="8"/>
      <color indexed="8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sz val="26"/>
      <color indexed="8"/>
      <name val="Times New Roman"/>
      <family val="1"/>
      <charset val="238"/>
    </font>
    <font>
      <b/>
      <sz val="26"/>
      <color indexed="8"/>
      <name val="Times New Roman"/>
      <family val="1"/>
      <charset val="238"/>
    </font>
    <font>
      <b/>
      <i/>
      <sz val="26"/>
      <color indexed="8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</cellStyleXfs>
  <cellXfs count="75">
    <xf numFmtId="0" fontId="0" fillId="0" borderId="0" xfId="0"/>
    <xf numFmtId="0" fontId="5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9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164" fontId="14" fillId="0" borderId="4" xfId="1" applyFont="1" applyFill="1" applyBorder="1" applyAlignment="1">
      <alignment horizontal="center" vertical="center" wrapText="1"/>
    </xf>
    <xf numFmtId="164" fontId="3" fillId="0" borderId="4" xfId="1" applyFont="1" applyFill="1" applyBorder="1" applyAlignment="1">
      <alignment horizontal="center" vertical="center"/>
    </xf>
    <xf numFmtId="164" fontId="3" fillId="0" borderId="6" xfId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164" fontId="14" fillId="0" borderId="1" xfId="1" applyFont="1" applyFill="1" applyBorder="1" applyAlignment="1">
      <alignment horizontal="center" vertical="center" wrapText="1"/>
    </xf>
    <xf numFmtId="164" fontId="3" fillId="0" borderId="1" xfId="1" applyFont="1" applyFill="1" applyBorder="1" applyAlignment="1">
      <alignment horizontal="center" vertical="center"/>
    </xf>
    <xf numFmtId="164" fontId="3" fillId="0" borderId="8" xfId="1" applyFont="1" applyFill="1" applyBorder="1" applyAlignment="1">
      <alignment horizontal="center" vertical="center"/>
    </xf>
    <xf numFmtId="0" fontId="17" fillId="0" borderId="4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4" fontId="3" fillId="0" borderId="0" xfId="0" applyNumberFormat="1" applyFont="1" applyAlignment="1">
      <alignment horizontal="left"/>
    </xf>
    <xf numFmtId="4" fontId="4" fillId="0" borderId="0" xfId="0" applyNumberFormat="1" applyFont="1" applyAlignment="1">
      <alignment horizontal="left"/>
    </xf>
    <xf numFmtId="0" fontId="3" fillId="0" borderId="0" xfId="0" applyFont="1" applyAlignment="1">
      <alignment wrapText="1"/>
    </xf>
    <xf numFmtId="0" fontId="5" fillId="0" borderId="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164" fontId="4" fillId="0" borderId="2" xfId="0" applyNumberFormat="1" applyFont="1" applyBorder="1" applyAlignment="1">
      <alignment vertical="center"/>
    </xf>
    <xf numFmtId="164" fontId="4" fillId="0" borderId="16" xfId="0" applyNumberFormat="1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4" fontId="4" fillId="0" borderId="0" xfId="0" applyNumberFormat="1" applyFont="1"/>
    <xf numFmtId="0" fontId="3" fillId="0" borderId="0" xfId="0" applyFont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15" fillId="0" borderId="0" xfId="0" applyFont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4" fillId="0" borderId="0" xfId="0" applyFont="1" applyAlignment="1">
      <alignment horizontal="left" vertical="center" wrapText="1"/>
    </xf>
    <xf numFmtId="4" fontId="3" fillId="0" borderId="0" xfId="0" applyNumberFormat="1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</cellXfs>
  <cellStyles count="5">
    <cellStyle name="Dziesiętny" xfId="1" builtinId="3"/>
    <cellStyle name="Dziesiętny 2" xfId="2" xr:uid="{00000000-0005-0000-0000-000001000000}"/>
    <cellStyle name="Dziesiętny 3" xfId="3" xr:uid="{00000000-0005-0000-0000-000002000000}"/>
    <cellStyle name="Normalny" xfId="0" builtinId="0"/>
    <cellStyle name="Normalny 2" xfId="4" xr:uid="{00000000-0005-0000-0000-000004000000}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96"/>
  <sheetViews>
    <sheetView tabSelected="1" view="pageBreakPreview" topLeftCell="A68" zoomScaleNormal="100" zoomScaleSheetLayoutView="100" workbookViewId="0">
      <selection activeCell="A76" sqref="A76:I76"/>
    </sheetView>
  </sheetViews>
  <sheetFormatPr defaultColWidth="8.85546875" defaultRowHeight="33" x14ac:dyDescent="0.45"/>
  <cols>
    <col min="1" max="1" width="7.7109375" style="4" customWidth="1"/>
    <col min="2" max="2" width="29" style="9" customWidth="1"/>
    <col min="3" max="3" width="22.7109375" style="9" customWidth="1"/>
    <col min="4" max="4" width="37" style="1" customWidth="1"/>
    <col min="5" max="5" width="12.140625" style="1" customWidth="1"/>
    <col min="6" max="6" width="7.7109375" style="4" customWidth="1"/>
    <col min="7" max="7" width="14.5703125" style="4" customWidth="1"/>
    <col min="8" max="8" width="14.42578125" style="1" customWidth="1"/>
    <col min="9" max="9" width="16.5703125" style="1" customWidth="1"/>
    <col min="10" max="10" width="8.85546875" style="1"/>
    <col min="11" max="11" width="9.42578125" style="14" customWidth="1"/>
    <col min="12" max="16384" width="8.85546875" style="1"/>
  </cols>
  <sheetData>
    <row r="1" spans="1:11" s="3" customFormat="1" ht="30" customHeight="1" x14ac:dyDescent="0.45">
      <c r="A1" s="53" t="s">
        <v>4</v>
      </c>
      <c r="B1" s="53"/>
      <c r="C1" s="2"/>
      <c r="D1" s="58"/>
      <c r="E1" s="58"/>
      <c r="F1" s="68" t="s">
        <v>39</v>
      </c>
      <c r="G1" s="68"/>
      <c r="H1" s="68"/>
      <c r="I1" s="68"/>
      <c r="K1" s="14"/>
    </row>
    <row r="2" spans="1:11" s="3" customFormat="1" ht="37.5" customHeight="1" x14ac:dyDescent="0.45">
      <c r="A2" s="53" t="s">
        <v>3</v>
      </c>
      <c r="B2" s="53"/>
      <c r="C2" s="2"/>
      <c r="D2" s="58"/>
      <c r="E2" s="58"/>
      <c r="F2" s="69" t="s">
        <v>98</v>
      </c>
      <c r="G2" s="69"/>
      <c r="H2" s="69"/>
      <c r="I2" s="69"/>
      <c r="K2" s="14"/>
    </row>
    <row r="3" spans="1:11" s="3" customFormat="1" ht="18.75" customHeight="1" x14ac:dyDescent="0.45">
      <c r="A3" s="53" t="s">
        <v>3</v>
      </c>
      <c r="B3" s="53"/>
      <c r="C3" s="2"/>
      <c r="D3" s="58"/>
      <c r="E3" s="58"/>
      <c r="F3" s="59"/>
      <c r="G3" s="59"/>
      <c r="H3" s="59"/>
      <c r="I3" s="59"/>
      <c r="K3" s="14"/>
    </row>
    <row r="4" spans="1:11" x14ac:dyDescent="0.45">
      <c r="A4" s="53" t="s">
        <v>9</v>
      </c>
      <c r="B4" s="53"/>
      <c r="C4" s="2"/>
      <c r="D4" s="58"/>
      <c r="E4" s="58"/>
      <c r="F4" s="59"/>
      <c r="G4" s="59"/>
      <c r="H4" s="59"/>
      <c r="I4" s="59"/>
    </row>
    <row r="5" spans="1:11" s="3" customFormat="1" ht="21.75" customHeight="1" x14ac:dyDescent="0.45">
      <c r="A5" s="53" t="s">
        <v>1</v>
      </c>
      <c r="B5" s="53"/>
      <c r="C5" s="2"/>
      <c r="D5" s="58"/>
      <c r="E5" s="58"/>
      <c r="F5" s="59"/>
      <c r="G5" s="59"/>
      <c r="H5" s="59"/>
      <c r="I5" s="59"/>
      <c r="K5" s="14"/>
    </row>
    <row r="6" spans="1:11" s="3" customFormat="1" ht="27" customHeight="1" x14ac:dyDescent="0.45">
      <c r="A6" s="53" t="s">
        <v>8</v>
      </c>
      <c r="B6" s="53"/>
      <c r="C6" s="2"/>
      <c r="D6" s="58"/>
      <c r="E6" s="58"/>
      <c r="F6" s="59"/>
      <c r="G6" s="59"/>
      <c r="H6" s="59"/>
      <c r="I6" s="59"/>
      <c r="K6" s="14"/>
    </row>
    <row r="7" spans="1:11" s="3" customFormat="1" ht="52.5" customHeight="1" x14ac:dyDescent="0.45">
      <c r="A7" s="72" t="s">
        <v>42</v>
      </c>
      <c r="B7" s="72"/>
      <c r="C7" s="13"/>
      <c r="D7" s="58"/>
      <c r="E7" s="58"/>
      <c r="F7" s="59"/>
      <c r="G7" s="59"/>
      <c r="H7" s="59"/>
      <c r="I7" s="59"/>
      <c r="K7" s="14"/>
    </row>
    <row r="8" spans="1:11" s="3" customFormat="1" ht="9.75" customHeight="1" x14ac:dyDescent="0.45">
      <c r="A8" s="12"/>
      <c r="B8" s="12"/>
      <c r="C8" s="2"/>
      <c r="D8" s="58"/>
      <c r="E8" s="58"/>
      <c r="F8" s="59"/>
      <c r="G8" s="59"/>
      <c r="H8" s="59"/>
      <c r="I8" s="59"/>
      <c r="K8" s="14"/>
    </row>
    <row r="9" spans="1:11" s="3" customFormat="1" ht="12" customHeight="1" x14ac:dyDescent="0.45">
      <c r="A9" s="12"/>
      <c r="B9" s="12"/>
      <c r="C9" s="2"/>
      <c r="D9" s="58"/>
      <c r="E9" s="58"/>
      <c r="F9" s="59"/>
      <c r="G9" s="59"/>
      <c r="H9" s="59"/>
      <c r="I9" s="59"/>
      <c r="K9" s="14"/>
    </row>
    <row r="10" spans="1:11" s="3" customFormat="1" ht="100.5" customHeight="1" x14ac:dyDescent="0.45">
      <c r="A10" s="72" t="s">
        <v>99</v>
      </c>
      <c r="B10" s="72"/>
      <c r="C10" s="72"/>
      <c r="D10" s="74" t="s">
        <v>40</v>
      </c>
      <c r="E10" s="74"/>
      <c r="F10" s="59"/>
      <c r="G10" s="59"/>
      <c r="H10" s="59"/>
      <c r="I10" s="59"/>
      <c r="K10" s="14"/>
    </row>
    <row r="11" spans="1:11" s="3" customFormat="1" ht="27" customHeight="1" x14ac:dyDescent="0.45">
      <c r="A11" s="58"/>
      <c r="B11" s="58"/>
      <c r="C11" s="58"/>
      <c r="D11" s="58"/>
      <c r="E11" s="34" t="s">
        <v>12</v>
      </c>
      <c r="F11" s="34"/>
      <c r="G11" s="34"/>
      <c r="H11" s="5"/>
      <c r="I11" s="5"/>
      <c r="K11" s="14"/>
    </row>
    <row r="12" spans="1:11" s="3" customFormat="1" ht="27.75" customHeight="1" x14ac:dyDescent="0.45">
      <c r="A12" s="58"/>
      <c r="B12" s="58"/>
      <c r="C12" s="58"/>
      <c r="D12" s="58"/>
      <c r="E12" s="34" t="s">
        <v>14</v>
      </c>
      <c r="F12" s="34"/>
      <c r="G12" s="34"/>
      <c r="H12" s="5"/>
      <c r="I12" s="5"/>
      <c r="K12" s="14"/>
    </row>
    <row r="13" spans="1:11" s="3" customFormat="1" ht="10.5" hidden="1" customHeight="1" x14ac:dyDescent="0.45">
      <c r="A13" s="58"/>
      <c r="B13" s="58"/>
      <c r="C13" s="58"/>
      <c r="D13" s="58"/>
      <c r="E13" s="35"/>
      <c r="F13" s="36" t="s">
        <v>0</v>
      </c>
      <c r="G13" s="36"/>
      <c r="H13" s="20"/>
      <c r="I13" s="20"/>
      <c r="K13" s="14"/>
    </row>
    <row r="14" spans="1:11" s="3" customFormat="1" ht="24.75" customHeight="1" x14ac:dyDescent="0.45">
      <c r="A14" s="58"/>
      <c r="B14" s="58"/>
      <c r="C14" s="58"/>
      <c r="D14" s="58"/>
      <c r="E14" s="1" t="s">
        <v>17</v>
      </c>
      <c r="F14" s="1"/>
      <c r="G14" s="1"/>
      <c r="K14" s="14"/>
    </row>
    <row r="15" spans="1:11" s="3" customFormat="1" ht="22.5" customHeight="1" x14ac:dyDescent="0.45">
      <c r="A15" s="58"/>
      <c r="B15" s="58"/>
      <c r="C15" s="58"/>
      <c r="D15" s="58"/>
      <c r="E15" s="1" t="s">
        <v>23</v>
      </c>
      <c r="F15" s="1"/>
      <c r="G15" s="1"/>
      <c r="K15" s="14"/>
    </row>
    <row r="16" spans="1:11" s="3" customFormat="1" ht="18" customHeight="1" x14ac:dyDescent="0.45">
      <c r="A16" s="58"/>
      <c r="B16" s="58"/>
      <c r="C16" s="58"/>
      <c r="D16" s="58"/>
      <c r="E16" s="35"/>
      <c r="F16" s="1"/>
      <c r="G16" s="1"/>
      <c r="K16" s="14"/>
    </row>
    <row r="17" spans="1:11" s="3" customFormat="1" ht="37.5" customHeight="1" x14ac:dyDescent="0.45">
      <c r="A17" s="70" t="s">
        <v>90</v>
      </c>
      <c r="B17" s="70"/>
      <c r="C17" s="70"/>
      <c r="D17" s="70"/>
      <c r="E17" s="70"/>
      <c r="F17" s="70"/>
      <c r="G17" s="70"/>
      <c r="H17" s="70"/>
      <c r="I17" s="70"/>
      <c r="K17" s="14"/>
    </row>
    <row r="18" spans="1:11" s="3" customFormat="1" ht="21.75" customHeight="1" thickBot="1" x14ac:dyDescent="0.5">
      <c r="A18" s="55" t="s">
        <v>10</v>
      </c>
      <c r="B18" s="55"/>
      <c r="C18" s="55"/>
      <c r="D18" s="55"/>
      <c r="E18" s="55"/>
      <c r="F18" s="55"/>
      <c r="G18" s="55"/>
      <c r="H18" s="55"/>
      <c r="I18" s="21"/>
      <c r="K18" s="14"/>
    </row>
    <row r="19" spans="1:11" s="6" customFormat="1" ht="65.25" customHeight="1" x14ac:dyDescent="0.45">
      <c r="A19" s="44" t="s">
        <v>2</v>
      </c>
      <c r="B19" s="60" t="s">
        <v>19</v>
      </c>
      <c r="C19" s="61"/>
      <c r="D19" s="45" t="s">
        <v>21</v>
      </c>
      <c r="E19" s="45" t="s">
        <v>20</v>
      </c>
      <c r="F19" s="45" t="s">
        <v>22</v>
      </c>
      <c r="G19" s="45" t="s">
        <v>25</v>
      </c>
      <c r="H19" s="45" t="s">
        <v>94</v>
      </c>
      <c r="I19" s="46" t="s">
        <v>89</v>
      </c>
      <c r="K19" s="15"/>
    </row>
    <row r="20" spans="1:11" s="7" customFormat="1" ht="10.5" customHeight="1" thickBot="1" x14ac:dyDescent="0.5">
      <c r="A20" s="47">
        <v>1</v>
      </c>
      <c r="B20" s="62">
        <v>2</v>
      </c>
      <c r="C20" s="63"/>
      <c r="D20" s="48">
        <v>3</v>
      </c>
      <c r="E20" s="48">
        <v>4</v>
      </c>
      <c r="F20" s="48">
        <v>5</v>
      </c>
      <c r="G20" s="48">
        <v>6</v>
      </c>
      <c r="H20" s="48">
        <v>7</v>
      </c>
      <c r="I20" s="49">
        <v>8</v>
      </c>
      <c r="K20" s="16"/>
    </row>
    <row r="21" spans="1:11" s="8" customFormat="1" ht="74.25" customHeight="1" x14ac:dyDescent="0.2">
      <c r="A21" s="22">
        <v>1</v>
      </c>
      <c r="B21" s="73" t="s">
        <v>35</v>
      </c>
      <c r="C21" s="32" t="s">
        <v>50</v>
      </c>
      <c r="D21" s="41" t="s">
        <v>93</v>
      </c>
      <c r="E21" s="23" t="s">
        <v>38</v>
      </c>
      <c r="F21" s="23">
        <v>2</v>
      </c>
      <c r="G21" s="24"/>
      <c r="H21" s="25">
        <f t="shared" ref="H21:H42" si="0">G21*F21</f>
        <v>0</v>
      </c>
      <c r="I21" s="26">
        <f t="shared" ref="I21:I42" si="1">H21*1.23</f>
        <v>0</v>
      </c>
      <c r="K21" s="17"/>
    </row>
    <row r="22" spans="1:11" s="8" customFormat="1" ht="74.25" customHeight="1" thickBot="1" x14ac:dyDescent="0.25">
      <c r="A22" s="27">
        <v>2</v>
      </c>
      <c r="B22" s="51"/>
      <c r="C22" s="33" t="s">
        <v>95</v>
      </c>
      <c r="D22" s="40" t="s">
        <v>93</v>
      </c>
      <c r="E22" s="28" t="s">
        <v>38</v>
      </c>
      <c r="F22" s="28">
        <v>4</v>
      </c>
      <c r="G22" s="29"/>
      <c r="H22" s="30">
        <f t="shared" ref="H22" si="2">G22*F22</f>
        <v>0</v>
      </c>
      <c r="I22" s="31">
        <f t="shared" ref="I22" si="3">H22*1.23</f>
        <v>0</v>
      </c>
      <c r="K22" s="17"/>
    </row>
    <row r="23" spans="1:11" s="8" customFormat="1" ht="74.25" customHeight="1" x14ac:dyDescent="0.2">
      <c r="A23" s="22">
        <v>3</v>
      </c>
      <c r="B23" s="51"/>
      <c r="C23" s="33" t="s">
        <v>76</v>
      </c>
      <c r="D23" s="40" t="s">
        <v>93</v>
      </c>
      <c r="E23" s="28" t="s">
        <v>38</v>
      </c>
      <c r="F23" s="28">
        <v>2</v>
      </c>
      <c r="G23" s="29"/>
      <c r="H23" s="30">
        <f t="shared" si="0"/>
        <v>0</v>
      </c>
      <c r="I23" s="31">
        <f t="shared" si="1"/>
        <v>0</v>
      </c>
      <c r="K23" s="17"/>
    </row>
    <row r="24" spans="1:11" s="8" customFormat="1" ht="74.25" customHeight="1" thickBot="1" x14ac:dyDescent="0.25">
      <c r="A24" s="27">
        <v>4</v>
      </c>
      <c r="B24" s="51"/>
      <c r="C24" s="33" t="s">
        <v>49</v>
      </c>
      <c r="D24" s="40" t="s">
        <v>93</v>
      </c>
      <c r="E24" s="28" t="s">
        <v>38</v>
      </c>
      <c r="F24" s="28">
        <v>2</v>
      </c>
      <c r="G24" s="29"/>
      <c r="H24" s="30">
        <f t="shared" si="0"/>
        <v>0</v>
      </c>
      <c r="I24" s="31">
        <f t="shared" si="1"/>
        <v>0</v>
      </c>
      <c r="K24" s="17"/>
    </row>
    <row r="25" spans="1:11" s="8" customFormat="1" ht="74.25" customHeight="1" x14ac:dyDescent="0.2">
      <c r="A25" s="22">
        <v>5</v>
      </c>
      <c r="B25" s="51" t="s">
        <v>36</v>
      </c>
      <c r="C25" s="33" t="s">
        <v>30</v>
      </c>
      <c r="D25" s="40" t="s">
        <v>93</v>
      </c>
      <c r="E25" s="28" t="s">
        <v>38</v>
      </c>
      <c r="F25" s="28">
        <v>4</v>
      </c>
      <c r="G25" s="29"/>
      <c r="H25" s="30">
        <f t="shared" si="0"/>
        <v>0</v>
      </c>
      <c r="I25" s="31">
        <f t="shared" si="1"/>
        <v>0</v>
      </c>
      <c r="K25" s="17"/>
    </row>
    <row r="26" spans="1:11" s="8" customFormat="1" ht="74.25" customHeight="1" thickBot="1" x14ac:dyDescent="0.25">
      <c r="A26" s="27">
        <v>6</v>
      </c>
      <c r="B26" s="51"/>
      <c r="C26" s="33" t="s">
        <v>31</v>
      </c>
      <c r="D26" s="40" t="s">
        <v>93</v>
      </c>
      <c r="E26" s="28" t="s">
        <v>38</v>
      </c>
      <c r="F26" s="28">
        <f>30+4</f>
        <v>34</v>
      </c>
      <c r="G26" s="29"/>
      <c r="H26" s="30">
        <f t="shared" si="0"/>
        <v>0</v>
      </c>
      <c r="I26" s="31">
        <f t="shared" si="1"/>
        <v>0</v>
      </c>
      <c r="K26" s="17"/>
    </row>
    <row r="27" spans="1:11" s="8" customFormat="1" ht="74.25" customHeight="1" x14ac:dyDescent="0.2">
      <c r="A27" s="22">
        <v>7</v>
      </c>
      <c r="B27" s="51"/>
      <c r="C27" s="33" t="s">
        <v>32</v>
      </c>
      <c r="D27" s="40" t="s">
        <v>93</v>
      </c>
      <c r="E27" s="28" t="s">
        <v>38</v>
      </c>
      <c r="F27" s="28">
        <f>30+4</f>
        <v>34</v>
      </c>
      <c r="G27" s="29"/>
      <c r="H27" s="30">
        <f t="shared" si="0"/>
        <v>0</v>
      </c>
      <c r="I27" s="31">
        <f t="shared" si="1"/>
        <v>0</v>
      </c>
      <c r="K27" s="17"/>
    </row>
    <row r="28" spans="1:11" s="8" customFormat="1" ht="74.25" customHeight="1" thickBot="1" x14ac:dyDescent="0.25">
      <c r="A28" s="27">
        <v>8</v>
      </c>
      <c r="B28" s="51"/>
      <c r="C28" s="33" t="s">
        <v>33</v>
      </c>
      <c r="D28" s="40" t="s">
        <v>93</v>
      </c>
      <c r="E28" s="28" t="s">
        <v>38</v>
      </c>
      <c r="F28" s="28">
        <v>30</v>
      </c>
      <c r="G28" s="29"/>
      <c r="H28" s="30">
        <f t="shared" si="0"/>
        <v>0</v>
      </c>
      <c r="I28" s="31">
        <f t="shared" si="1"/>
        <v>0</v>
      </c>
      <c r="K28" s="17"/>
    </row>
    <row r="29" spans="1:11" s="8" customFormat="1" ht="74.25" customHeight="1" x14ac:dyDescent="0.2">
      <c r="A29" s="22">
        <v>9</v>
      </c>
      <c r="B29" s="51"/>
      <c r="C29" s="33" t="s">
        <v>77</v>
      </c>
      <c r="D29" s="40" t="s">
        <v>93</v>
      </c>
      <c r="E29" s="28" t="s">
        <v>38</v>
      </c>
      <c r="F29" s="28">
        <f>30+4</f>
        <v>34</v>
      </c>
      <c r="G29" s="29"/>
      <c r="H29" s="30">
        <f t="shared" si="0"/>
        <v>0</v>
      </c>
      <c r="I29" s="31">
        <f t="shared" si="1"/>
        <v>0</v>
      </c>
      <c r="K29" s="17"/>
    </row>
    <row r="30" spans="1:11" s="8" customFormat="1" ht="74.25" customHeight="1" thickBot="1" x14ac:dyDescent="0.25">
      <c r="A30" s="27">
        <v>10</v>
      </c>
      <c r="B30" s="51"/>
      <c r="C30" s="33" t="s">
        <v>34</v>
      </c>
      <c r="D30" s="40" t="s">
        <v>93</v>
      </c>
      <c r="E30" s="28" t="s">
        <v>38</v>
      </c>
      <c r="F30" s="28">
        <v>10</v>
      </c>
      <c r="G30" s="29"/>
      <c r="H30" s="30">
        <f t="shared" si="0"/>
        <v>0</v>
      </c>
      <c r="I30" s="31">
        <f t="shared" si="1"/>
        <v>0</v>
      </c>
      <c r="K30" s="17"/>
    </row>
    <row r="31" spans="1:11" s="8" customFormat="1" ht="74.25" customHeight="1" x14ac:dyDescent="0.2">
      <c r="A31" s="22">
        <v>11</v>
      </c>
      <c r="B31" s="51" t="s">
        <v>59</v>
      </c>
      <c r="C31" s="33" t="s">
        <v>48</v>
      </c>
      <c r="D31" s="40" t="s">
        <v>93</v>
      </c>
      <c r="E31" s="28" t="s">
        <v>38</v>
      </c>
      <c r="F31" s="28">
        <v>50</v>
      </c>
      <c r="G31" s="29"/>
      <c r="H31" s="30">
        <f t="shared" si="0"/>
        <v>0</v>
      </c>
      <c r="I31" s="31">
        <f t="shared" si="1"/>
        <v>0</v>
      </c>
      <c r="K31" s="17"/>
    </row>
    <row r="32" spans="1:11" s="8" customFormat="1" ht="74.25" customHeight="1" thickBot="1" x14ac:dyDescent="0.25">
      <c r="A32" s="27">
        <v>12</v>
      </c>
      <c r="B32" s="51"/>
      <c r="C32" s="33" t="s">
        <v>47</v>
      </c>
      <c r="D32" s="40" t="s">
        <v>93</v>
      </c>
      <c r="E32" s="28" t="s">
        <v>38</v>
      </c>
      <c r="F32" s="28">
        <v>50</v>
      </c>
      <c r="G32" s="29"/>
      <c r="H32" s="30">
        <f t="shared" si="0"/>
        <v>0</v>
      </c>
      <c r="I32" s="31">
        <f t="shared" si="1"/>
        <v>0</v>
      </c>
      <c r="K32" s="17"/>
    </row>
    <row r="33" spans="1:11" s="8" customFormat="1" ht="74.25" customHeight="1" x14ac:dyDescent="0.2">
      <c r="A33" s="22">
        <v>13</v>
      </c>
      <c r="B33" s="51"/>
      <c r="C33" s="33" t="s">
        <v>46</v>
      </c>
      <c r="D33" s="40" t="s">
        <v>93</v>
      </c>
      <c r="E33" s="28" t="s">
        <v>38</v>
      </c>
      <c r="F33" s="28">
        <v>60</v>
      </c>
      <c r="G33" s="29"/>
      <c r="H33" s="30">
        <f t="shared" si="0"/>
        <v>0</v>
      </c>
      <c r="I33" s="31">
        <f t="shared" si="1"/>
        <v>0</v>
      </c>
      <c r="K33" s="17"/>
    </row>
    <row r="34" spans="1:11" s="8" customFormat="1" ht="74.25" customHeight="1" thickBot="1" x14ac:dyDescent="0.25">
      <c r="A34" s="27">
        <v>14</v>
      </c>
      <c r="B34" s="51"/>
      <c r="C34" s="33" t="s">
        <v>45</v>
      </c>
      <c r="D34" s="40" t="s">
        <v>93</v>
      </c>
      <c r="E34" s="28" t="s">
        <v>38</v>
      </c>
      <c r="F34" s="28">
        <v>60</v>
      </c>
      <c r="G34" s="29"/>
      <c r="H34" s="30">
        <f t="shared" si="0"/>
        <v>0</v>
      </c>
      <c r="I34" s="31">
        <f t="shared" si="1"/>
        <v>0</v>
      </c>
      <c r="K34" s="17"/>
    </row>
    <row r="35" spans="1:11" s="8" customFormat="1" ht="74.25" customHeight="1" x14ac:dyDescent="0.2">
      <c r="A35" s="22">
        <v>15</v>
      </c>
      <c r="B35" s="51"/>
      <c r="C35" s="33" t="s">
        <v>44</v>
      </c>
      <c r="D35" s="40" t="s">
        <v>93</v>
      </c>
      <c r="E35" s="28" t="s">
        <v>38</v>
      </c>
      <c r="F35" s="28">
        <v>60</v>
      </c>
      <c r="G35" s="29"/>
      <c r="H35" s="30">
        <f t="shared" si="0"/>
        <v>0</v>
      </c>
      <c r="I35" s="31">
        <f t="shared" si="1"/>
        <v>0</v>
      </c>
      <c r="K35" s="17"/>
    </row>
    <row r="36" spans="1:11" s="8" customFormat="1" ht="74.25" customHeight="1" thickBot="1" x14ac:dyDescent="0.25">
      <c r="A36" s="27">
        <v>16</v>
      </c>
      <c r="B36" s="51"/>
      <c r="C36" s="33" t="s">
        <v>43</v>
      </c>
      <c r="D36" s="40" t="s">
        <v>93</v>
      </c>
      <c r="E36" s="28" t="s">
        <v>38</v>
      </c>
      <c r="F36" s="28">
        <v>60</v>
      </c>
      <c r="G36" s="29"/>
      <c r="H36" s="30">
        <f t="shared" ref="H36:H37" si="4">G36*F36</f>
        <v>0</v>
      </c>
      <c r="I36" s="31">
        <f t="shared" ref="I36:I37" si="5">H36*1.23</f>
        <v>0</v>
      </c>
      <c r="K36" s="17"/>
    </row>
    <row r="37" spans="1:11" s="8" customFormat="1" ht="74.25" customHeight="1" x14ac:dyDescent="0.2">
      <c r="A37" s="22">
        <v>17</v>
      </c>
      <c r="B37" s="51"/>
      <c r="C37" s="33" t="s">
        <v>54</v>
      </c>
      <c r="D37" s="40" t="s">
        <v>93</v>
      </c>
      <c r="E37" s="28" t="s">
        <v>38</v>
      </c>
      <c r="F37" s="28">
        <v>50</v>
      </c>
      <c r="G37" s="29"/>
      <c r="H37" s="30">
        <f t="shared" si="4"/>
        <v>0</v>
      </c>
      <c r="I37" s="31">
        <f t="shared" si="5"/>
        <v>0</v>
      </c>
      <c r="K37" s="17"/>
    </row>
    <row r="38" spans="1:11" s="8" customFormat="1" ht="74.25" customHeight="1" thickBot="1" x14ac:dyDescent="0.25">
      <c r="A38" s="27">
        <v>18</v>
      </c>
      <c r="B38" s="51"/>
      <c r="C38" s="33" t="s">
        <v>55</v>
      </c>
      <c r="D38" s="40" t="s">
        <v>93</v>
      </c>
      <c r="E38" s="28" t="s">
        <v>38</v>
      </c>
      <c r="F38" s="28">
        <v>20</v>
      </c>
      <c r="G38" s="29"/>
      <c r="H38" s="30">
        <f>G38*F38</f>
        <v>0</v>
      </c>
      <c r="I38" s="31">
        <f>H38*1.23</f>
        <v>0</v>
      </c>
      <c r="K38" s="17"/>
    </row>
    <row r="39" spans="1:11" s="8" customFormat="1" ht="74.25" customHeight="1" x14ac:dyDescent="0.2">
      <c r="A39" s="22">
        <v>19</v>
      </c>
      <c r="B39" s="51"/>
      <c r="C39" s="33" t="s">
        <v>74</v>
      </c>
      <c r="D39" s="40" t="s">
        <v>93</v>
      </c>
      <c r="E39" s="28" t="s">
        <v>38</v>
      </c>
      <c r="F39" s="28">
        <v>4</v>
      </c>
      <c r="G39" s="29"/>
      <c r="H39" s="30">
        <f t="shared" ref="H39:H40" si="6">G39*F39</f>
        <v>0</v>
      </c>
      <c r="I39" s="31">
        <f t="shared" ref="I39:I40" si="7">H39*1.23</f>
        <v>0</v>
      </c>
      <c r="K39" s="17"/>
    </row>
    <row r="40" spans="1:11" s="8" customFormat="1" ht="74.25" customHeight="1" thickBot="1" x14ac:dyDescent="0.25">
      <c r="A40" s="27">
        <v>20</v>
      </c>
      <c r="B40" s="51"/>
      <c r="C40" s="33" t="s">
        <v>75</v>
      </c>
      <c r="D40" s="40" t="s">
        <v>93</v>
      </c>
      <c r="E40" s="28" t="s">
        <v>38</v>
      </c>
      <c r="F40" s="28">
        <v>4</v>
      </c>
      <c r="G40" s="29"/>
      <c r="H40" s="30">
        <f t="shared" si="6"/>
        <v>0</v>
      </c>
      <c r="I40" s="31">
        <f t="shared" si="7"/>
        <v>0</v>
      </c>
      <c r="K40" s="17"/>
    </row>
    <row r="41" spans="1:11" s="8" customFormat="1" ht="74.25" customHeight="1" x14ac:dyDescent="0.2">
      <c r="A41" s="22">
        <v>21</v>
      </c>
      <c r="B41" s="64" t="s">
        <v>37</v>
      </c>
      <c r="C41" s="33" t="s">
        <v>56</v>
      </c>
      <c r="D41" s="40" t="s">
        <v>93</v>
      </c>
      <c r="E41" s="28" t="s">
        <v>38</v>
      </c>
      <c r="F41" s="28">
        <v>10</v>
      </c>
      <c r="G41" s="29"/>
      <c r="H41" s="30">
        <f t="shared" si="0"/>
        <v>0</v>
      </c>
      <c r="I41" s="31">
        <f t="shared" si="1"/>
        <v>0</v>
      </c>
      <c r="K41" s="17"/>
    </row>
    <row r="42" spans="1:11" s="8" customFormat="1" ht="74.25" customHeight="1" thickBot="1" x14ac:dyDescent="0.25">
      <c r="A42" s="27">
        <v>22</v>
      </c>
      <c r="B42" s="64"/>
      <c r="C42" s="33" t="s">
        <v>57</v>
      </c>
      <c r="D42" s="40" t="s">
        <v>93</v>
      </c>
      <c r="E42" s="28" t="s">
        <v>38</v>
      </c>
      <c r="F42" s="28">
        <v>15</v>
      </c>
      <c r="G42" s="29"/>
      <c r="H42" s="30">
        <f t="shared" si="0"/>
        <v>0</v>
      </c>
      <c r="I42" s="31">
        <f t="shared" si="1"/>
        <v>0</v>
      </c>
      <c r="K42" s="17"/>
    </row>
    <row r="43" spans="1:11" s="8" customFormat="1" ht="74.25" customHeight="1" x14ac:dyDescent="0.2">
      <c r="A43" s="22">
        <v>23</v>
      </c>
      <c r="B43" s="64"/>
      <c r="C43" s="33" t="s">
        <v>52</v>
      </c>
      <c r="D43" s="40" t="s">
        <v>93</v>
      </c>
      <c r="E43" s="28" t="s">
        <v>38</v>
      </c>
      <c r="F43" s="28">
        <v>15</v>
      </c>
      <c r="G43" s="29"/>
      <c r="H43" s="30">
        <f t="shared" ref="H43:H69" si="8">G43*F43</f>
        <v>0</v>
      </c>
      <c r="I43" s="31">
        <f t="shared" ref="I43:I69" si="9">H43*1.23</f>
        <v>0</v>
      </c>
      <c r="K43" s="17"/>
    </row>
    <row r="44" spans="1:11" s="8" customFormat="1" ht="74.25" customHeight="1" thickBot="1" x14ac:dyDescent="0.25">
      <c r="A44" s="27">
        <v>24</v>
      </c>
      <c r="B44" s="64"/>
      <c r="C44" s="33" t="s">
        <v>58</v>
      </c>
      <c r="D44" s="40" t="s">
        <v>93</v>
      </c>
      <c r="E44" s="28" t="s">
        <v>38</v>
      </c>
      <c r="F44" s="28">
        <v>20</v>
      </c>
      <c r="G44" s="29"/>
      <c r="H44" s="30">
        <f t="shared" si="8"/>
        <v>0</v>
      </c>
      <c r="I44" s="31">
        <f t="shared" si="9"/>
        <v>0</v>
      </c>
      <c r="K44" s="17"/>
    </row>
    <row r="45" spans="1:11" s="8" customFormat="1" ht="74.25" customHeight="1" x14ac:dyDescent="0.2">
      <c r="A45" s="22">
        <v>25</v>
      </c>
      <c r="B45" s="64"/>
      <c r="C45" s="33" t="s">
        <v>51</v>
      </c>
      <c r="D45" s="40" t="s">
        <v>93</v>
      </c>
      <c r="E45" s="28" t="s">
        <v>38</v>
      </c>
      <c r="F45" s="28">
        <v>20</v>
      </c>
      <c r="G45" s="29"/>
      <c r="H45" s="30">
        <f t="shared" si="8"/>
        <v>0</v>
      </c>
      <c r="I45" s="31">
        <f t="shared" si="9"/>
        <v>0</v>
      </c>
      <c r="K45" s="17"/>
    </row>
    <row r="46" spans="1:11" s="8" customFormat="1" ht="74.25" customHeight="1" thickBot="1" x14ac:dyDescent="0.25">
      <c r="A46" s="27">
        <v>26</v>
      </c>
      <c r="B46" s="64"/>
      <c r="C46" s="33" t="s">
        <v>60</v>
      </c>
      <c r="D46" s="40" t="s">
        <v>93</v>
      </c>
      <c r="E46" s="28" t="s">
        <v>38</v>
      </c>
      <c r="F46" s="28">
        <f>20+2</f>
        <v>22</v>
      </c>
      <c r="G46" s="29"/>
      <c r="H46" s="30">
        <f t="shared" si="8"/>
        <v>0</v>
      </c>
      <c r="I46" s="31">
        <f t="shared" si="9"/>
        <v>0</v>
      </c>
      <c r="K46" s="17"/>
    </row>
    <row r="47" spans="1:11" s="8" customFormat="1" ht="74.25" customHeight="1" x14ac:dyDescent="0.2">
      <c r="A47" s="22">
        <v>27</v>
      </c>
      <c r="B47" s="64"/>
      <c r="C47" s="33" t="s">
        <v>61</v>
      </c>
      <c r="D47" s="40" t="s">
        <v>93</v>
      </c>
      <c r="E47" s="28" t="s">
        <v>38</v>
      </c>
      <c r="F47" s="28">
        <v>20</v>
      </c>
      <c r="G47" s="29"/>
      <c r="H47" s="30">
        <f t="shared" si="8"/>
        <v>0</v>
      </c>
      <c r="I47" s="31">
        <f t="shared" si="9"/>
        <v>0</v>
      </c>
      <c r="K47" s="17"/>
    </row>
    <row r="48" spans="1:11" s="8" customFormat="1" ht="74.25" customHeight="1" thickBot="1" x14ac:dyDescent="0.25">
      <c r="A48" s="27">
        <v>28</v>
      </c>
      <c r="B48" s="64"/>
      <c r="C48" s="33" t="s">
        <v>62</v>
      </c>
      <c r="D48" s="40" t="s">
        <v>93</v>
      </c>
      <c r="E48" s="28" t="s">
        <v>38</v>
      </c>
      <c r="F48" s="28">
        <v>20</v>
      </c>
      <c r="G48" s="29"/>
      <c r="H48" s="30">
        <f t="shared" si="8"/>
        <v>0</v>
      </c>
      <c r="I48" s="31">
        <f t="shared" si="9"/>
        <v>0</v>
      </c>
      <c r="K48" s="17"/>
    </row>
    <row r="49" spans="1:11" s="8" customFormat="1" ht="74.25" customHeight="1" x14ac:dyDescent="0.2">
      <c r="A49" s="22">
        <v>29</v>
      </c>
      <c r="B49" s="64"/>
      <c r="C49" s="33" t="s">
        <v>63</v>
      </c>
      <c r="D49" s="40" t="s">
        <v>93</v>
      </c>
      <c r="E49" s="28" t="s">
        <v>38</v>
      </c>
      <c r="F49" s="28">
        <v>20</v>
      </c>
      <c r="G49" s="29"/>
      <c r="H49" s="30">
        <f t="shared" si="8"/>
        <v>0</v>
      </c>
      <c r="I49" s="31">
        <f t="shared" si="9"/>
        <v>0</v>
      </c>
      <c r="K49" s="17"/>
    </row>
    <row r="50" spans="1:11" s="8" customFormat="1" ht="74.25" customHeight="1" thickBot="1" x14ac:dyDescent="0.25">
      <c r="A50" s="27">
        <v>30</v>
      </c>
      <c r="B50" s="64"/>
      <c r="C50" s="33" t="s">
        <v>64</v>
      </c>
      <c r="D50" s="40" t="s">
        <v>93</v>
      </c>
      <c r="E50" s="28" t="s">
        <v>38</v>
      </c>
      <c r="F50" s="28">
        <v>40</v>
      </c>
      <c r="G50" s="29"/>
      <c r="H50" s="30">
        <f t="shared" si="8"/>
        <v>0</v>
      </c>
      <c r="I50" s="31">
        <f t="shared" si="9"/>
        <v>0</v>
      </c>
      <c r="K50" s="17"/>
    </row>
    <row r="51" spans="1:11" s="8" customFormat="1" ht="74.25" customHeight="1" x14ac:dyDescent="0.2">
      <c r="A51" s="22">
        <v>31</v>
      </c>
      <c r="B51" s="64"/>
      <c r="C51" s="33" t="s">
        <v>65</v>
      </c>
      <c r="D51" s="40" t="s">
        <v>93</v>
      </c>
      <c r="E51" s="28" t="s">
        <v>38</v>
      </c>
      <c r="F51" s="28">
        <v>40</v>
      </c>
      <c r="G51" s="29"/>
      <c r="H51" s="30">
        <f t="shared" si="8"/>
        <v>0</v>
      </c>
      <c r="I51" s="31">
        <f t="shared" si="9"/>
        <v>0</v>
      </c>
      <c r="K51" s="17"/>
    </row>
    <row r="52" spans="1:11" s="8" customFormat="1" ht="74.25" customHeight="1" thickBot="1" x14ac:dyDescent="0.25">
      <c r="A52" s="27">
        <v>32</v>
      </c>
      <c r="B52" s="64"/>
      <c r="C52" s="33" t="s">
        <v>66</v>
      </c>
      <c r="D52" s="40" t="s">
        <v>93</v>
      </c>
      <c r="E52" s="28" t="s">
        <v>38</v>
      </c>
      <c r="F52" s="28">
        <v>40</v>
      </c>
      <c r="G52" s="29"/>
      <c r="H52" s="30">
        <f t="shared" si="8"/>
        <v>0</v>
      </c>
      <c r="I52" s="31">
        <f t="shared" si="9"/>
        <v>0</v>
      </c>
      <c r="K52" s="17"/>
    </row>
    <row r="53" spans="1:11" s="8" customFormat="1" ht="74.25" customHeight="1" x14ac:dyDescent="0.2">
      <c r="A53" s="22">
        <v>33</v>
      </c>
      <c r="B53" s="64"/>
      <c r="C53" s="33" t="s">
        <v>67</v>
      </c>
      <c r="D53" s="40" t="s">
        <v>93</v>
      </c>
      <c r="E53" s="28" t="s">
        <v>38</v>
      </c>
      <c r="F53" s="28">
        <v>40</v>
      </c>
      <c r="G53" s="29"/>
      <c r="H53" s="30">
        <f t="shared" si="8"/>
        <v>0</v>
      </c>
      <c r="I53" s="31">
        <f t="shared" si="9"/>
        <v>0</v>
      </c>
      <c r="K53" s="17"/>
    </row>
    <row r="54" spans="1:11" s="8" customFormat="1" ht="74.25" customHeight="1" thickBot="1" x14ac:dyDescent="0.25">
      <c r="A54" s="27">
        <v>34</v>
      </c>
      <c r="B54" s="64"/>
      <c r="C54" s="33" t="s">
        <v>68</v>
      </c>
      <c r="D54" s="40" t="s">
        <v>93</v>
      </c>
      <c r="E54" s="28" t="s">
        <v>38</v>
      </c>
      <c r="F54" s="28">
        <v>40</v>
      </c>
      <c r="G54" s="29"/>
      <c r="H54" s="30">
        <f t="shared" si="8"/>
        <v>0</v>
      </c>
      <c r="I54" s="31">
        <f t="shared" si="9"/>
        <v>0</v>
      </c>
      <c r="K54" s="17"/>
    </row>
    <row r="55" spans="1:11" s="8" customFormat="1" ht="74.25" customHeight="1" x14ac:dyDescent="0.2">
      <c r="A55" s="22">
        <v>35</v>
      </c>
      <c r="B55" s="64"/>
      <c r="C55" s="33" t="s">
        <v>69</v>
      </c>
      <c r="D55" s="40" t="s">
        <v>93</v>
      </c>
      <c r="E55" s="28" t="s">
        <v>38</v>
      </c>
      <c r="F55" s="28">
        <v>4</v>
      </c>
      <c r="G55" s="29"/>
      <c r="H55" s="30">
        <f t="shared" si="8"/>
        <v>0</v>
      </c>
      <c r="I55" s="31">
        <f t="shared" si="9"/>
        <v>0</v>
      </c>
      <c r="K55" s="17"/>
    </row>
    <row r="56" spans="1:11" s="8" customFormat="1" ht="74.25" customHeight="1" thickBot="1" x14ac:dyDescent="0.25">
      <c r="A56" s="27">
        <v>36</v>
      </c>
      <c r="B56" s="64"/>
      <c r="C56" s="33" t="s">
        <v>70</v>
      </c>
      <c r="D56" s="40" t="s">
        <v>93</v>
      </c>
      <c r="E56" s="28" t="s">
        <v>38</v>
      </c>
      <c r="F56" s="28">
        <v>4</v>
      </c>
      <c r="G56" s="29"/>
      <c r="H56" s="30">
        <f t="shared" si="8"/>
        <v>0</v>
      </c>
      <c r="I56" s="31">
        <f t="shared" si="9"/>
        <v>0</v>
      </c>
      <c r="K56" s="17"/>
    </row>
    <row r="57" spans="1:11" s="8" customFormat="1" ht="74.25" customHeight="1" x14ac:dyDescent="0.2">
      <c r="A57" s="22">
        <v>37</v>
      </c>
      <c r="B57" s="64"/>
      <c r="C57" s="33" t="s">
        <v>71</v>
      </c>
      <c r="D57" s="40" t="s">
        <v>93</v>
      </c>
      <c r="E57" s="28" t="s">
        <v>38</v>
      </c>
      <c r="F57" s="28">
        <v>4</v>
      </c>
      <c r="G57" s="29"/>
      <c r="H57" s="30">
        <f t="shared" si="8"/>
        <v>0</v>
      </c>
      <c r="I57" s="31">
        <f t="shared" si="9"/>
        <v>0</v>
      </c>
      <c r="K57" s="17"/>
    </row>
    <row r="58" spans="1:11" s="8" customFormat="1" ht="74.25" customHeight="1" thickBot="1" x14ac:dyDescent="0.25">
      <c r="A58" s="27">
        <v>38</v>
      </c>
      <c r="B58" s="64"/>
      <c r="C58" s="33" t="s">
        <v>72</v>
      </c>
      <c r="D58" s="40" t="s">
        <v>93</v>
      </c>
      <c r="E58" s="28" t="s">
        <v>38</v>
      </c>
      <c r="F58" s="28">
        <v>4</v>
      </c>
      <c r="G58" s="29"/>
      <c r="H58" s="30">
        <f t="shared" ref="H58" si="10">G58*F58</f>
        <v>0</v>
      </c>
      <c r="I58" s="31">
        <f t="shared" ref="I58" si="11">H58*1.23</f>
        <v>0</v>
      </c>
      <c r="K58" s="17"/>
    </row>
    <row r="59" spans="1:11" s="8" customFormat="1" ht="74.25" customHeight="1" x14ac:dyDescent="0.2">
      <c r="A59" s="22">
        <v>39</v>
      </c>
      <c r="B59" s="64"/>
      <c r="C59" s="33" t="s">
        <v>81</v>
      </c>
      <c r="D59" s="40" t="s">
        <v>93</v>
      </c>
      <c r="E59" s="28" t="s">
        <v>38</v>
      </c>
      <c r="F59" s="28">
        <v>6</v>
      </c>
      <c r="G59" s="29"/>
      <c r="H59" s="30">
        <f t="shared" si="8"/>
        <v>0</v>
      </c>
      <c r="I59" s="31">
        <f t="shared" si="9"/>
        <v>0</v>
      </c>
      <c r="K59" s="17"/>
    </row>
    <row r="60" spans="1:11" s="8" customFormat="1" ht="74.25" customHeight="1" thickBot="1" x14ac:dyDescent="0.25">
      <c r="A60" s="27">
        <v>40</v>
      </c>
      <c r="B60" s="51" t="s">
        <v>79</v>
      </c>
      <c r="C60" s="33" t="s">
        <v>53</v>
      </c>
      <c r="D60" s="40" t="s">
        <v>93</v>
      </c>
      <c r="E60" s="28" t="s">
        <v>29</v>
      </c>
      <c r="F60" s="28">
        <v>6</v>
      </c>
      <c r="G60" s="29"/>
      <c r="H60" s="30">
        <f t="shared" si="8"/>
        <v>0</v>
      </c>
      <c r="I60" s="31">
        <f t="shared" si="9"/>
        <v>0</v>
      </c>
      <c r="K60" s="17"/>
    </row>
    <row r="61" spans="1:11" s="8" customFormat="1" ht="74.25" customHeight="1" x14ac:dyDescent="0.2">
      <c r="A61" s="22">
        <v>41</v>
      </c>
      <c r="B61" s="51"/>
      <c r="C61" s="33" t="s">
        <v>73</v>
      </c>
      <c r="D61" s="40" t="s">
        <v>93</v>
      </c>
      <c r="E61" s="28" t="s">
        <v>29</v>
      </c>
      <c r="F61" s="28">
        <v>90</v>
      </c>
      <c r="G61" s="29"/>
      <c r="H61" s="30">
        <f t="shared" si="8"/>
        <v>0</v>
      </c>
      <c r="I61" s="31">
        <f t="shared" si="9"/>
        <v>0</v>
      </c>
      <c r="K61" s="17"/>
    </row>
    <row r="62" spans="1:11" s="8" customFormat="1" ht="74.25" customHeight="1" thickBot="1" x14ac:dyDescent="0.25">
      <c r="A62" s="27">
        <v>42</v>
      </c>
      <c r="B62" s="51"/>
      <c r="C62" s="33" t="s">
        <v>82</v>
      </c>
      <c r="D62" s="40" t="s">
        <v>93</v>
      </c>
      <c r="E62" s="28" t="s">
        <v>29</v>
      </c>
      <c r="F62" s="28">
        <v>36</v>
      </c>
      <c r="G62" s="29"/>
      <c r="H62" s="30">
        <f t="shared" si="8"/>
        <v>0</v>
      </c>
      <c r="I62" s="31">
        <f t="shared" si="9"/>
        <v>0</v>
      </c>
      <c r="K62" s="17"/>
    </row>
    <row r="63" spans="1:11" s="8" customFormat="1" ht="74.25" customHeight="1" x14ac:dyDescent="0.2">
      <c r="A63" s="22">
        <v>43</v>
      </c>
      <c r="B63" s="51"/>
      <c r="C63" s="33" t="s">
        <v>83</v>
      </c>
      <c r="D63" s="40" t="s">
        <v>93</v>
      </c>
      <c r="E63" s="28" t="s">
        <v>29</v>
      </c>
      <c r="F63" s="28">
        <f>120+12</f>
        <v>132</v>
      </c>
      <c r="G63" s="29"/>
      <c r="H63" s="30">
        <f t="shared" si="8"/>
        <v>0</v>
      </c>
      <c r="I63" s="31">
        <f t="shared" si="9"/>
        <v>0</v>
      </c>
      <c r="K63" s="17"/>
    </row>
    <row r="64" spans="1:11" s="8" customFormat="1" ht="74.25" customHeight="1" thickBot="1" x14ac:dyDescent="0.25">
      <c r="A64" s="27">
        <v>44</v>
      </c>
      <c r="B64" s="51"/>
      <c r="C64" s="33" t="s">
        <v>84</v>
      </c>
      <c r="D64" s="40" t="s">
        <v>93</v>
      </c>
      <c r="E64" s="28" t="s">
        <v>29</v>
      </c>
      <c r="F64" s="28">
        <v>60</v>
      </c>
      <c r="G64" s="29"/>
      <c r="H64" s="30">
        <f t="shared" si="8"/>
        <v>0</v>
      </c>
      <c r="I64" s="31">
        <f t="shared" si="9"/>
        <v>0</v>
      </c>
      <c r="K64" s="17"/>
    </row>
    <row r="65" spans="1:11" s="8" customFormat="1" ht="74.25" customHeight="1" x14ac:dyDescent="0.2">
      <c r="A65" s="22">
        <v>45</v>
      </c>
      <c r="B65" s="51"/>
      <c r="C65" s="33" t="s">
        <v>85</v>
      </c>
      <c r="D65" s="40" t="s">
        <v>93</v>
      </c>
      <c r="E65" s="28" t="s">
        <v>29</v>
      </c>
      <c r="F65" s="28">
        <f>60+6</f>
        <v>66</v>
      </c>
      <c r="G65" s="29"/>
      <c r="H65" s="30">
        <f t="shared" si="8"/>
        <v>0</v>
      </c>
      <c r="I65" s="31">
        <f t="shared" si="9"/>
        <v>0</v>
      </c>
      <c r="K65" s="17"/>
    </row>
    <row r="66" spans="1:11" s="8" customFormat="1" ht="74.25" customHeight="1" thickBot="1" x14ac:dyDescent="0.25">
      <c r="A66" s="27">
        <v>46</v>
      </c>
      <c r="B66" s="51"/>
      <c r="C66" s="33" t="s">
        <v>86</v>
      </c>
      <c r="D66" s="40" t="s">
        <v>93</v>
      </c>
      <c r="E66" s="28" t="s">
        <v>29</v>
      </c>
      <c r="F66" s="28">
        <v>96</v>
      </c>
      <c r="G66" s="29"/>
      <c r="H66" s="30">
        <f t="shared" ref="H66:H68" si="12">G66*F66</f>
        <v>0</v>
      </c>
      <c r="I66" s="31">
        <f t="shared" ref="I66:I68" si="13">H66*1.23</f>
        <v>0</v>
      </c>
      <c r="K66" s="17"/>
    </row>
    <row r="67" spans="1:11" s="8" customFormat="1" ht="74.25" customHeight="1" x14ac:dyDescent="0.2">
      <c r="A67" s="22">
        <v>47</v>
      </c>
      <c r="B67" s="51"/>
      <c r="C67" s="33" t="s">
        <v>87</v>
      </c>
      <c r="D67" s="40" t="s">
        <v>93</v>
      </c>
      <c r="E67" s="28" t="s">
        <v>29</v>
      </c>
      <c r="F67" s="28">
        <v>36</v>
      </c>
      <c r="G67" s="29"/>
      <c r="H67" s="30">
        <f t="shared" si="12"/>
        <v>0</v>
      </c>
      <c r="I67" s="31">
        <f t="shared" si="13"/>
        <v>0</v>
      </c>
      <c r="K67" s="17"/>
    </row>
    <row r="68" spans="1:11" s="8" customFormat="1" ht="74.25" customHeight="1" thickBot="1" x14ac:dyDescent="0.25">
      <c r="A68" s="27">
        <v>48</v>
      </c>
      <c r="B68" s="51"/>
      <c r="C68" s="33" t="s">
        <v>88</v>
      </c>
      <c r="D68" s="40" t="s">
        <v>93</v>
      </c>
      <c r="E68" s="28" t="s">
        <v>29</v>
      </c>
      <c r="F68" s="28">
        <v>12</v>
      </c>
      <c r="G68" s="29"/>
      <c r="H68" s="30">
        <f t="shared" si="12"/>
        <v>0</v>
      </c>
      <c r="I68" s="31">
        <f t="shared" si="13"/>
        <v>0</v>
      </c>
      <c r="K68" s="17"/>
    </row>
    <row r="69" spans="1:11" s="8" customFormat="1" ht="74.25" customHeight="1" x14ac:dyDescent="0.2">
      <c r="A69" s="22">
        <v>49</v>
      </c>
      <c r="B69" s="51"/>
      <c r="C69" s="33" t="s">
        <v>78</v>
      </c>
      <c r="D69" s="40" t="s">
        <v>93</v>
      </c>
      <c r="E69" s="28" t="s">
        <v>29</v>
      </c>
      <c r="F69" s="28">
        <v>6</v>
      </c>
      <c r="G69" s="29"/>
      <c r="H69" s="30">
        <f t="shared" si="8"/>
        <v>0</v>
      </c>
      <c r="I69" s="31">
        <f t="shared" si="9"/>
        <v>0</v>
      </c>
      <c r="K69" s="17"/>
    </row>
    <row r="70" spans="1:11" ht="39" customHeight="1" thickBot="1" x14ac:dyDescent="0.5">
      <c r="A70" s="56" t="s">
        <v>13</v>
      </c>
      <c r="B70" s="57"/>
      <c r="C70" s="57"/>
      <c r="D70" s="57"/>
      <c r="E70" s="57"/>
      <c r="F70" s="57"/>
      <c r="G70" s="57"/>
      <c r="H70" s="42">
        <f>SUM(H21:H69)</f>
        <v>0</v>
      </c>
      <c r="I70" s="43">
        <f>SUM(I21:I69)</f>
        <v>0</v>
      </c>
    </row>
    <row r="71" spans="1:11" s="3" customFormat="1" ht="27" customHeight="1" x14ac:dyDescent="0.45">
      <c r="A71" s="71" t="s">
        <v>11</v>
      </c>
      <c r="B71" s="71"/>
      <c r="C71" s="71"/>
      <c r="D71" s="71"/>
      <c r="E71" s="71"/>
      <c r="F71" s="71"/>
      <c r="G71" s="71"/>
      <c r="H71" s="71"/>
      <c r="I71" s="71"/>
      <c r="K71" s="14"/>
    </row>
    <row r="72" spans="1:11" s="3" customFormat="1" ht="20.25" customHeight="1" x14ac:dyDescent="0.45">
      <c r="A72" s="38" t="s">
        <v>18</v>
      </c>
      <c r="B72" s="38"/>
      <c r="C72" s="38"/>
      <c r="D72" s="38"/>
      <c r="E72" s="38"/>
      <c r="F72" s="37"/>
      <c r="G72" s="37"/>
      <c r="H72" s="37"/>
      <c r="I72" s="37"/>
      <c r="K72" s="14"/>
    </row>
    <row r="73" spans="1:11" s="3" customFormat="1" ht="21" customHeight="1" x14ac:dyDescent="0.45">
      <c r="A73" s="54" t="s">
        <v>97</v>
      </c>
      <c r="B73" s="54"/>
      <c r="C73" s="54"/>
      <c r="D73" s="54"/>
      <c r="E73" s="54"/>
      <c r="F73" s="54"/>
      <c r="G73" s="54"/>
      <c r="H73" s="54"/>
      <c r="I73" s="54"/>
      <c r="K73" s="14"/>
    </row>
    <row r="74" spans="1:11" ht="65.25" customHeight="1" x14ac:dyDescent="0.45">
      <c r="A74" s="66" t="s">
        <v>100</v>
      </c>
      <c r="B74" s="66"/>
      <c r="C74" s="66"/>
      <c r="D74" s="66"/>
      <c r="E74" s="66"/>
      <c r="F74" s="66"/>
      <c r="G74" s="66"/>
      <c r="H74" s="66"/>
      <c r="I74" s="66"/>
    </row>
    <row r="75" spans="1:11" ht="22.5" customHeight="1" x14ac:dyDescent="0.45">
      <c r="A75" s="52" t="s">
        <v>91</v>
      </c>
      <c r="B75" s="52"/>
      <c r="C75" s="52"/>
      <c r="D75" s="52"/>
      <c r="E75" s="52"/>
      <c r="F75" s="52"/>
      <c r="G75" s="52"/>
      <c r="H75" s="52"/>
      <c r="I75" s="52"/>
    </row>
    <row r="76" spans="1:11" ht="21" customHeight="1" x14ac:dyDescent="0.45">
      <c r="A76" s="67" t="s">
        <v>27</v>
      </c>
      <c r="B76" s="67"/>
      <c r="C76" s="67"/>
      <c r="D76" s="67"/>
      <c r="E76" s="67"/>
      <c r="F76" s="67"/>
      <c r="G76" s="67"/>
      <c r="H76" s="67"/>
      <c r="I76" s="67"/>
    </row>
    <row r="77" spans="1:11" ht="19.5" customHeight="1" x14ac:dyDescent="0.45">
      <c r="A77" s="52" t="s">
        <v>5</v>
      </c>
      <c r="B77" s="52"/>
      <c r="C77" s="52"/>
      <c r="D77" s="52"/>
      <c r="E77" s="52"/>
      <c r="F77" s="52"/>
      <c r="G77" s="52"/>
      <c r="H77" s="52"/>
      <c r="I77" s="52"/>
    </row>
    <row r="78" spans="1:11" x14ac:dyDescent="0.45">
      <c r="A78" s="52" t="s">
        <v>26</v>
      </c>
      <c r="B78" s="52"/>
      <c r="C78" s="52"/>
      <c r="D78" s="52"/>
      <c r="E78" s="52"/>
      <c r="F78" s="52"/>
      <c r="G78" s="52"/>
      <c r="H78" s="52"/>
      <c r="I78" s="52"/>
    </row>
    <row r="79" spans="1:11" s="9" customFormat="1" ht="40.5" customHeight="1" x14ac:dyDescent="0.45">
      <c r="A79" s="65" t="s">
        <v>24</v>
      </c>
      <c r="B79" s="65"/>
      <c r="C79" s="65"/>
      <c r="D79" s="65"/>
      <c r="E79" s="65"/>
      <c r="F79" s="65"/>
      <c r="G79" s="65"/>
      <c r="H79" s="65"/>
      <c r="I79" s="65"/>
      <c r="K79" s="18"/>
    </row>
    <row r="80" spans="1:11" s="9" customFormat="1" ht="21" customHeight="1" x14ac:dyDescent="0.45">
      <c r="A80" s="65" t="s">
        <v>28</v>
      </c>
      <c r="B80" s="65"/>
      <c r="C80" s="65"/>
      <c r="D80" s="65"/>
      <c r="E80" s="65"/>
      <c r="F80" s="65"/>
      <c r="G80" s="65"/>
      <c r="H80" s="65"/>
      <c r="I80" s="65"/>
      <c r="K80" s="18"/>
    </row>
    <row r="81" spans="1:11" ht="57" customHeight="1" x14ac:dyDescent="0.45">
      <c r="A81" s="50" t="s">
        <v>101</v>
      </c>
      <c r="B81" s="50"/>
      <c r="C81" s="50"/>
      <c r="D81" s="50"/>
      <c r="E81" s="50"/>
      <c r="F81" s="50"/>
      <c r="G81" s="50"/>
      <c r="H81" s="50"/>
      <c r="I81" s="50"/>
    </row>
    <row r="82" spans="1:11" ht="60.75" customHeight="1" x14ac:dyDescent="0.45">
      <c r="A82" s="50" t="s">
        <v>80</v>
      </c>
      <c r="B82" s="50"/>
      <c r="C82" s="50"/>
      <c r="D82" s="50"/>
      <c r="E82" s="50"/>
      <c r="F82" s="50"/>
      <c r="G82" s="50"/>
      <c r="H82" s="50"/>
      <c r="I82" s="50"/>
    </row>
    <row r="83" spans="1:11" ht="27.75" customHeight="1" x14ac:dyDescent="0.45">
      <c r="A83" s="65" t="s">
        <v>92</v>
      </c>
      <c r="B83" s="65"/>
      <c r="C83" s="65"/>
      <c r="D83" s="65"/>
      <c r="E83" s="65"/>
      <c r="F83" s="65"/>
      <c r="G83" s="65"/>
      <c r="H83" s="65"/>
      <c r="I83" s="65"/>
    </row>
    <row r="84" spans="1:11" ht="45" customHeight="1" x14ac:dyDescent="0.2">
      <c r="A84" s="50" t="s">
        <v>96</v>
      </c>
      <c r="B84" s="50"/>
      <c r="C84" s="50"/>
      <c r="D84" s="50"/>
      <c r="E84" s="50"/>
      <c r="F84" s="50"/>
      <c r="G84" s="50"/>
      <c r="H84" s="50"/>
      <c r="I84" s="50"/>
      <c r="K84" s="1"/>
    </row>
    <row r="85" spans="1:11" ht="44.25" customHeight="1" x14ac:dyDescent="0.45">
      <c r="A85" s="3" t="s">
        <v>15</v>
      </c>
      <c r="B85" s="39"/>
      <c r="C85" s="39"/>
      <c r="D85" s="3"/>
      <c r="E85" s="3"/>
      <c r="F85" s="19"/>
      <c r="G85" s="58"/>
      <c r="H85" s="58"/>
      <c r="I85" s="58"/>
    </row>
    <row r="86" spans="1:11" ht="16.5" customHeight="1" x14ac:dyDescent="0.45">
      <c r="A86" s="52" t="s">
        <v>6</v>
      </c>
      <c r="B86" s="52"/>
      <c r="C86" s="52"/>
      <c r="D86" s="52"/>
      <c r="E86" s="52"/>
      <c r="F86" s="52"/>
      <c r="G86" s="58"/>
      <c r="H86" s="58"/>
      <c r="I86" s="58"/>
    </row>
    <row r="87" spans="1:11" ht="21" customHeight="1" x14ac:dyDescent="0.45">
      <c r="A87" s="52" t="s">
        <v>6</v>
      </c>
      <c r="B87" s="52"/>
      <c r="C87" s="52"/>
      <c r="D87" s="52"/>
      <c r="E87" s="52"/>
      <c r="F87" s="52"/>
      <c r="G87" s="58"/>
      <c r="H87" s="58"/>
      <c r="I87" s="58"/>
    </row>
    <row r="88" spans="1:11" ht="20.25" customHeight="1" x14ac:dyDescent="0.45">
      <c r="A88" s="52" t="s">
        <v>7</v>
      </c>
      <c r="B88" s="52"/>
      <c r="C88" s="52"/>
      <c r="D88" s="52"/>
      <c r="E88" s="52"/>
      <c r="F88" s="52"/>
      <c r="G88" s="58"/>
      <c r="H88" s="58"/>
      <c r="I88" s="58"/>
    </row>
    <row r="89" spans="1:11" ht="9.75" customHeight="1" x14ac:dyDescent="0.45">
      <c r="A89" s="2"/>
      <c r="B89" s="2"/>
      <c r="C89" s="2"/>
      <c r="D89" s="2"/>
      <c r="E89" s="2"/>
      <c r="F89" s="2"/>
      <c r="G89" s="58"/>
      <c r="H89" s="58"/>
      <c r="I89" s="58"/>
    </row>
    <row r="90" spans="1:11" ht="9.75" customHeight="1" x14ac:dyDescent="0.45">
      <c r="A90" s="2"/>
      <c r="B90" s="2"/>
      <c r="C90" s="2"/>
      <c r="D90" s="2"/>
      <c r="E90" s="2"/>
      <c r="F90" s="2"/>
      <c r="G90" s="19"/>
      <c r="H90" s="19"/>
      <c r="I90" s="19"/>
    </row>
    <row r="91" spans="1:11" ht="9.75" customHeight="1" x14ac:dyDescent="0.45">
      <c r="A91" s="2"/>
      <c r="B91" s="2"/>
      <c r="C91" s="2"/>
      <c r="D91" s="2"/>
      <c r="E91" s="2"/>
      <c r="F91" s="2"/>
      <c r="G91" s="19"/>
      <c r="H91" s="19"/>
      <c r="I91" s="19"/>
    </row>
    <row r="92" spans="1:11" ht="29.25" customHeight="1" x14ac:dyDescent="0.45">
      <c r="A92" s="52" t="s">
        <v>41</v>
      </c>
      <c r="B92" s="52"/>
      <c r="C92" s="52"/>
      <c r="D92" s="52"/>
      <c r="E92" s="52"/>
      <c r="F92" s="52"/>
      <c r="G92" s="52"/>
      <c r="H92" s="52"/>
      <c r="I92" s="52"/>
    </row>
    <row r="93" spans="1:11" ht="42" customHeight="1" x14ac:dyDescent="0.45">
      <c r="A93" s="52" t="s">
        <v>16</v>
      </c>
      <c r="B93" s="52"/>
      <c r="C93" s="52"/>
      <c r="D93" s="52"/>
      <c r="E93" s="52"/>
      <c r="F93" s="52"/>
      <c r="G93" s="52"/>
      <c r="H93" s="52"/>
      <c r="I93" s="52"/>
    </row>
    <row r="94" spans="1:11" ht="15" customHeight="1" x14ac:dyDescent="0.45">
      <c r="A94" s="10"/>
      <c r="B94" s="11"/>
      <c r="C94" s="11"/>
      <c r="D94" s="10"/>
      <c r="E94" s="10"/>
      <c r="F94" s="10"/>
      <c r="G94" s="10"/>
    </row>
    <row r="95" spans="1:11" ht="12.75" customHeight="1" x14ac:dyDescent="0.45">
      <c r="A95" s="10"/>
      <c r="B95" s="11"/>
      <c r="C95" s="11"/>
      <c r="D95" s="10"/>
      <c r="E95" s="10"/>
      <c r="F95" s="10"/>
      <c r="G95" s="10"/>
    </row>
    <row r="96" spans="1:11" ht="15" customHeight="1" x14ac:dyDescent="0.45">
      <c r="A96" s="10"/>
      <c r="B96" s="11"/>
      <c r="C96" s="11"/>
      <c r="D96" s="10"/>
      <c r="E96" s="10"/>
      <c r="F96" s="10"/>
      <c r="G96" s="10"/>
      <c r="H96" s="10"/>
      <c r="I96" s="10"/>
    </row>
  </sheetData>
  <mergeCells count="43">
    <mergeCell ref="F1:I1"/>
    <mergeCell ref="F2:I2"/>
    <mergeCell ref="A17:I17"/>
    <mergeCell ref="A4:B4"/>
    <mergeCell ref="A71:I71"/>
    <mergeCell ref="A1:B1"/>
    <mergeCell ref="A5:B5"/>
    <mergeCell ref="A7:B7"/>
    <mergeCell ref="B21:B24"/>
    <mergeCell ref="A2:B2"/>
    <mergeCell ref="B31:B40"/>
    <mergeCell ref="D10:E10"/>
    <mergeCell ref="A10:C10"/>
    <mergeCell ref="B60:B69"/>
    <mergeCell ref="A93:I93"/>
    <mergeCell ref="A92:I92"/>
    <mergeCell ref="A86:F86"/>
    <mergeCell ref="A87:F87"/>
    <mergeCell ref="A88:F88"/>
    <mergeCell ref="G85:I89"/>
    <mergeCell ref="A81:I81"/>
    <mergeCell ref="A83:I83"/>
    <mergeCell ref="A74:I74"/>
    <mergeCell ref="A82:I82"/>
    <mergeCell ref="A76:I76"/>
    <mergeCell ref="A77:I77"/>
    <mergeCell ref="A79:I79"/>
    <mergeCell ref="A84:I84"/>
    <mergeCell ref="B25:B30"/>
    <mergeCell ref="A75:I75"/>
    <mergeCell ref="A3:B3"/>
    <mergeCell ref="A73:I73"/>
    <mergeCell ref="A18:H18"/>
    <mergeCell ref="A70:G70"/>
    <mergeCell ref="D1:E9"/>
    <mergeCell ref="F3:I10"/>
    <mergeCell ref="A11:D16"/>
    <mergeCell ref="A6:B6"/>
    <mergeCell ref="B19:C19"/>
    <mergeCell ref="B20:C20"/>
    <mergeCell ref="B41:B59"/>
    <mergeCell ref="A80:I80"/>
    <mergeCell ref="A78:I78"/>
  </mergeCells>
  <phoneticPr fontId="2" type="noConversion"/>
  <pageMargins left="0.51181102362204722" right="0.15748031496062992" top="0.19685039370078741" bottom="0.15748031496062992" header="0.15748031496062992" footer="0.15748031496062992"/>
  <pageSetup paperSize="9" scale="61" fitToHeight="0" orientation="portrait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O16" sqref="O16"/>
    </sheetView>
  </sheetViews>
  <sheetFormatPr defaultRowHeight="12.75" x14ac:dyDescent="0.2"/>
  <sheetData/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mpec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</dc:creator>
  <cp:lastModifiedBy>Niemiec Krystian</cp:lastModifiedBy>
  <cp:lastPrinted>2023-08-30T04:58:50Z</cp:lastPrinted>
  <dcterms:created xsi:type="dcterms:W3CDTF">2009-05-12T09:04:24Z</dcterms:created>
  <dcterms:modified xsi:type="dcterms:W3CDTF">2023-08-30T04:58:52Z</dcterms:modified>
</cp:coreProperties>
</file>